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088"/>
  </bookViews>
  <sheets>
    <sheet name="План комплектования" sheetId="1" r:id="rId1"/>
    <sheet name="СВОД" sheetId="2" r:id="rId2"/>
  </sheets>
  <definedNames>
    <definedName name="_xlnm.Print_Titles" localSheetId="0">'План комплектования'!$5:$7</definedName>
    <definedName name="_xlnm.Print_Area" localSheetId="0">'План комплектования'!$A$1:$AE$98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E24" i="2"/>
  <c r="D24" i="2"/>
  <c r="E20" i="2"/>
  <c r="D20" i="2"/>
  <c r="E16" i="2"/>
  <c r="D16" i="2"/>
  <c r="E12" i="2"/>
  <c r="D12" i="2"/>
  <c r="E29" i="2" l="1"/>
  <c r="D29" i="2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W98" i="1" l="1"/>
  <c r="S98" i="1"/>
  <c r="O98" i="1"/>
  <c r="V98" i="1"/>
  <c r="N98" i="1"/>
  <c r="Z98" i="1"/>
  <c r="R98" i="1"/>
  <c r="Y98" i="1"/>
  <c r="U98" i="1"/>
  <c r="Q98" i="1"/>
  <c r="M98" i="1"/>
  <c r="X98" i="1"/>
  <c r="T98" i="1"/>
  <c r="P98" i="1"/>
  <c r="F97" i="1"/>
  <c r="G97" i="1"/>
  <c r="H97" i="1"/>
  <c r="I97" i="1"/>
  <c r="J97" i="1"/>
  <c r="K97" i="1"/>
  <c r="E70" i="1"/>
  <c r="L70" i="1" s="1"/>
  <c r="AB70" i="1" s="1"/>
  <c r="E71" i="1"/>
  <c r="L71" i="1" s="1"/>
  <c r="AB71" i="1" s="1"/>
  <c r="E72" i="1"/>
  <c r="L72" i="1" s="1"/>
  <c r="AB72" i="1" s="1"/>
  <c r="E73" i="1"/>
  <c r="L73" i="1" s="1"/>
  <c r="AB73" i="1" s="1"/>
  <c r="E74" i="1"/>
  <c r="L74" i="1" s="1"/>
  <c r="AB74" i="1" s="1"/>
  <c r="E75" i="1"/>
  <c r="L75" i="1" s="1"/>
  <c r="AB75" i="1" s="1"/>
  <c r="E76" i="1"/>
  <c r="L76" i="1" s="1"/>
  <c r="AB76" i="1" s="1"/>
  <c r="E77" i="1"/>
  <c r="L77" i="1" s="1"/>
  <c r="AB77" i="1" s="1"/>
  <c r="E78" i="1"/>
  <c r="L78" i="1" s="1"/>
  <c r="AB78" i="1" s="1"/>
  <c r="E79" i="1"/>
  <c r="L79" i="1" s="1"/>
  <c r="AB79" i="1" s="1"/>
  <c r="E80" i="1"/>
  <c r="L80" i="1" s="1"/>
  <c r="AB80" i="1" s="1"/>
  <c r="E81" i="1"/>
  <c r="L81" i="1" s="1"/>
  <c r="AB81" i="1" s="1"/>
  <c r="E82" i="1"/>
  <c r="L82" i="1" s="1"/>
  <c r="AB82" i="1" s="1"/>
  <c r="E83" i="1"/>
  <c r="L83" i="1" s="1"/>
  <c r="AB83" i="1" s="1"/>
  <c r="E84" i="1"/>
  <c r="L84" i="1" s="1"/>
  <c r="AB84" i="1" s="1"/>
  <c r="E85" i="1"/>
  <c r="L85" i="1" s="1"/>
  <c r="AB85" i="1" s="1"/>
  <c r="E86" i="1"/>
  <c r="L86" i="1" s="1"/>
  <c r="AB86" i="1" s="1"/>
  <c r="E87" i="1"/>
  <c r="L87" i="1" s="1"/>
  <c r="AB87" i="1" s="1"/>
  <c r="E88" i="1"/>
  <c r="L88" i="1" s="1"/>
  <c r="AB88" i="1" s="1"/>
  <c r="E89" i="1"/>
  <c r="L89" i="1" s="1"/>
  <c r="AB89" i="1" s="1"/>
  <c r="E90" i="1"/>
  <c r="L90" i="1" s="1"/>
  <c r="AB90" i="1" s="1"/>
  <c r="E91" i="1"/>
  <c r="L91" i="1" s="1"/>
  <c r="AB91" i="1" s="1"/>
  <c r="E92" i="1"/>
  <c r="L92" i="1" s="1"/>
  <c r="AB92" i="1" s="1"/>
  <c r="E93" i="1"/>
  <c r="L93" i="1" s="1"/>
  <c r="AB93" i="1" s="1"/>
  <c r="E94" i="1"/>
  <c r="L94" i="1" s="1"/>
  <c r="AB94" i="1" s="1"/>
  <c r="E95" i="1"/>
  <c r="L95" i="1" s="1"/>
  <c r="AB95" i="1" s="1"/>
  <c r="E96" i="1"/>
  <c r="L96" i="1" s="1"/>
  <c r="AB96" i="1" s="1"/>
  <c r="E69" i="1"/>
  <c r="F67" i="1"/>
  <c r="G67" i="1"/>
  <c r="H67" i="1"/>
  <c r="I67" i="1"/>
  <c r="J67" i="1"/>
  <c r="K67" i="1"/>
  <c r="E53" i="1"/>
  <c r="L53" i="1" s="1"/>
  <c r="AB53" i="1" s="1"/>
  <c r="E54" i="1"/>
  <c r="L54" i="1" s="1"/>
  <c r="AB54" i="1" s="1"/>
  <c r="E55" i="1"/>
  <c r="L55" i="1" s="1"/>
  <c r="AB55" i="1" s="1"/>
  <c r="E56" i="1"/>
  <c r="L56" i="1" s="1"/>
  <c r="AB56" i="1" s="1"/>
  <c r="E57" i="1"/>
  <c r="L57" i="1" s="1"/>
  <c r="AB57" i="1" s="1"/>
  <c r="E58" i="1"/>
  <c r="L58" i="1" s="1"/>
  <c r="AB58" i="1" s="1"/>
  <c r="E59" i="1"/>
  <c r="L59" i="1" s="1"/>
  <c r="AB59" i="1" s="1"/>
  <c r="E60" i="1"/>
  <c r="L60" i="1" s="1"/>
  <c r="AB60" i="1" s="1"/>
  <c r="E61" i="1"/>
  <c r="L61" i="1" s="1"/>
  <c r="AB61" i="1" s="1"/>
  <c r="E62" i="1"/>
  <c r="L62" i="1" s="1"/>
  <c r="AB62" i="1" s="1"/>
  <c r="E63" i="1"/>
  <c r="L63" i="1" s="1"/>
  <c r="AB63" i="1" s="1"/>
  <c r="E64" i="1"/>
  <c r="L64" i="1" s="1"/>
  <c r="AB64" i="1" s="1"/>
  <c r="E65" i="1"/>
  <c r="L65" i="1" s="1"/>
  <c r="AB65" i="1" s="1"/>
  <c r="E66" i="1"/>
  <c r="L66" i="1" s="1"/>
  <c r="AB66" i="1" s="1"/>
  <c r="E52" i="1"/>
  <c r="F50" i="1"/>
  <c r="G50" i="1"/>
  <c r="H50" i="1"/>
  <c r="I50" i="1"/>
  <c r="J50" i="1"/>
  <c r="K50" i="1"/>
  <c r="L25" i="1"/>
  <c r="AB25" i="1" s="1"/>
  <c r="L26" i="1"/>
  <c r="AB26" i="1" s="1"/>
  <c r="L27" i="1"/>
  <c r="AB27" i="1" s="1"/>
  <c r="L28" i="1"/>
  <c r="AB28" i="1" s="1"/>
  <c r="E29" i="1"/>
  <c r="L29" i="1" s="1"/>
  <c r="AB29" i="1" s="1"/>
  <c r="E30" i="1"/>
  <c r="L30" i="1" s="1"/>
  <c r="AB30" i="1" s="1"/>
  <c r="E31" i="1"/>
  <c r="L31" i="1" s="1"/>
  <c r="AB31" i="1" s="1"/>
  <c r="E32" i="1"/>
  <c r="L32" i="1" s="1"/>
  <c r="AB32" i="1" s="1"/>
  <c r="E33" i="1"/>
  <c r="L33" i="1" s="1"/>
  <c r="AB33" i="1" s="1"/>
  <c r="E34" i="1"/>
  <c r="L34" i="1" s="1"/>
  <c r="AB34" i="1" s="1"/>
  <c r="E35" i="1"/>
  <c r="L35" i="1" s="1"/>
  <c r="AB35" i="1" s="1"/>
  <c r="E36" i="1"/>
  <c r="L36" i="1" s="1"/>
  <c r="AB36" i="1" s="1"/>
  <c r="E37" i="1"/>
  <c r="L37" i="1" s="1"/>
  <c r="AB37" i="1" s="1"/>
  <c r="E38" i="1"/>
  <c r="L38" i="1" s="1"/>
  <c r="AB38" i="1" s="1"/>
  <c r="E39" i="1"/>
  <c r="L39" i="1" s="1"/>
  <c r="AB39" i="1" s="1"/>
  <c r="E40" i="1"/>
  <c r="L40" i="1" s="1"/>
  <c r="AB40" i="1" s="1"/>
  <c r="E41" i="1"/>
  <c r="L41" i="1" s="1"/>
  <c r="AB41" i="1" s="1"/>
  <c r="E42" i="1"/>
  <c r="L42" i="1" s="1"/>
  <c r="AB42" i="1" s="1"/>
  <c r="E43" i="1"/>
  <c r="L43" i="1" s="1"/>
  <c r="AB43" i="1" s="1"/>
  <c r="E44" i="1"/>
  <c r="L44" i="1" s="1"/>
  <c r="AB44" i="1" s="1"/>
  <c r="E45" i="1"/>
  <c r="L45" i="1" s="1"/>
  <c r="AB45" i="1" s="1"/>
  <c r="E46" i="1"/>
  <c r="L46" i="1" s="1"/>
  <c r="AB46" i="1" s="1"/>
  <c r="E47" i="1"/>
  <c r="L47" i="1" s="1"/>
  <c r="AB47" i="1" s="1"/>
  <c r="E48" i="1"/>
  <c r="L48" i="1" s="1"/>
  <c r="AB48" i="1" s="1"/>
  <c r="E49" i="1"/>
  <c r="L49" i="1" s="1"/>
  <c r="AB49" i="1" s="1"/>
  <c r="F22" i="1"/>
  <c r="G22" i="1"/>
  <c r="H22" i="1"/>
  <c r="I22" i="1"/>
  <c r="J22" i="1"/>
  <c r="K22" i="1"/>
  <c r="E21" i="1"/>
  <c r="E10" i="1"/>
  <c r="L10" i="1" s="1"/>
  <c r="AB10" i="1" s="1"/>
  <c r="E11" i="1"/>
  <c r="L11" i="1" s="1"/>
  <c r="AB11" i="1" s="1"/>
  <c r="E12" i="1"/>
  <c r="L12" i="1" s="1"/>
  <c r="AB12" i="1" s="1"/>
  <c r="E13" i="1"/>
  <c r="L13" i="1" s="1"/>
  <c r="AB13" i="1" s="1"/>
  <c r="E14" i="1"/>
  <c r="L14" i="1" s="1"/>
  <c r="AB14" i="1" s="1"/>
  <c r="E15" i="1"/>
  <c r="L15" i="1" s="1"/>
  <c r="AB15" i="1" s="1"/>
  <c r="E16" i="1"/>
  <c r="L16" i="1" s="1"/>
  <c r="AB16" i="1" s="1"/>
  <c r="E17" i="1"/>
  <c r="L17" i="1" s="1"/>
  <c r="AB17" i="1" s="1"/>
  <c r="E18" i="1"/>
  <c r="L18" i="1" s="1"/>
  <c r="AB18" i="1" s="1"/>
  <c r="F19" i="1"/>
  <c r="G19" i="1"/>
  <c r="H19" i="1"/>
  <c r="I19" i="1"/>
  <c r="J19" i="1"/>
  <c r="K19" i="1"/>
  <c r="H98" i="1" l="1"/>
  <c r="K98" i="1"/>
  <c r="G98" i="1"/>
  <c r="J98" i="1"/>
  <c r="F98" i="1"/>
  <c r="I98" i="1"/>
  <c r="E9" i="1"/>
  <c r="L69" i="1"/>
  <c r="L52" i="1"/>
  <c r="L24" i="1"/>
  <c r="L21" i="1"/>
  <c r="L22" i="1" l="1"/>
  <c r="AB21" i="1"/>
  <c r="AB22" i="1" s="1"/>
  <c r="L50" i="1"/>
  <c r="AB24" i="1"/>
  <c r="AB50" i="1" s="1"/>
  <c r="L67" i="1"/>
  <c r="AB52" i="1"/>
  <c r="AB67" i="1" s="1"/>
  <c r="L97" i="1"/>
  <c r="AB69" i="1"/>
  <c r="AB97" i="1" s="1"/>
  <c r="E19" i="1"/>
  <c r="L9" i="1"/>
  <c r="E97" i="1"/>
  <c r="E22" i="1"/>
  <c r="E50" i="1"/>
  <c r="E67" i="1"/>
  <c r="L19" i="1" l="1"/>
  <c r="L98" i="1" s="1"/>
  <c r="AB9" i="1"/>
  <c r="AB19" i="1" s="1"/>
  <c r="AB98" i="1" s="1"/>
  <c r="E98" i="1"/>
</calcChain>
</file>

<file path=xl/sharedStrings.xml><?xml version="1.0" encoding="utf-8"?>
<sst xmlns="http://schemas.openxmlformats.org/spreadsheetml/2006/main" count="186" uniqueCount="160">
  <si>
    <t>№ п/п</t>
  </si>
  <si>
    <t>Кол-во часов в программе</t>
  </si>
  <si>
    <t>Численность учебной 
группы, чел.</t>
  </si>
  <si>
    <t>Комплектующий орган</t>
  </si>
  <si>
    <t>Всего человеко-часов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</si>
  <si>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</si>
  <si>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</si>
  <si>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</si>
  <si>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</si>
  <si>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</si>
  <si>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</si>
  <si>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</si>
  <si>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</si>
  <si>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</si>
  <si>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 xml:space="preserve">Раздел 1. Реализация дополнительных профессиональных программ – программ повышения квалификации </t>
  </si>
  <si>
    <t>Итого по разделу: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</si>
  <si>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</si>
  <si>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</si>
  <si>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Профессиональная подготовка по профессии  16781 «Пожарный»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</si>
  <si>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</si>
  <si>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</si>
  <si>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Повышение квалификации сотрудников и работников в качестве нештатных санитарных инструкторов</t>
  </si>
  <si>
    <t>ВСЕГО:</t>
  </si>
  <si>
    <t xml:space="preserve">Наименование категории обучения </t>
  </si>
  <si>
    <t>Сроки обучения, форма обучения</t>
  </si>
  <si>
    <t xml:space="preserve">Повышение квалификации специалистов, ответственных за организацию работы по охране труда </t>
  </si>
  <si>
    <t xml:space="preserve">Повышение квалификации специалистов, ответственных за электрохозяйство </t>
  </si>
  <si>
    <t>Повышение квалификации старших дознавателей, дознавателей государственного пожарного надзора</t>
  </si>
  <si>
    <t>Повышение квалификации начальников караулов пожарных частей</t>
  </si>
  <si>
    <t xml:space="preserve">Повышение квалификации начальников (заместителей начальников) пожарных частей </t>
  </si>
  <si>
    <t>Профессиональная переподготовка начальствующего состава ФПС с углубленным изучением пожаротушения и аварийно-спасательных работ</t>
  </si>
  <si>
    <t xml:space="preserve">Первоначальная подготовка спасателей МЧС России к ведению поисково-спасательных работ </t>
  </si>
  <si>
    <t xml:space="preserve">Профессиональная переподготовка водителей пожарных и аварийно-спасательных автомобилей,оборудованных устройствами для подачи специальных световых и звуковых сигналов </t>
  </si>
  <si>
    <t>Профессиональная переподготовка водителей для работы на специальных агрегатах автоподьемника коленчатого пожарного</t>
  </si>
  <si>
    <t xml:space="preserve">Профессиональная переподготовка водителей для работы на специальных агрегатах автолестниц </t>
  </si>
  <si>
    <t xml:space="preserve">Профессиональная переподготовка диспетчеров служб пожарной связи </t>
  </si>
  <si>
    <t>Профессиональная переподготовка помощников начальников караулов пожарно-спасательных часте</t>
  </si>
  <si>
    <t xml:space="preserve">Профессиональная переподготовка командиров отделений пожарно-спасательных частей </t>
  </si>
  <si>
    <t>Профессиональная переподготовка мастеров газодымозащитной службы</t>
  </si>
  <si>
    <t xml:space="preserve">Повышение квалификации пожарных (старших пожарных) </t>
  </si>
  <si>
    <t>Повышение квалификации сотрудников и работников, работающих с электроустановками пожарных и аварийно-спасательных автомобилей и прицепов</t>
  </si>
  <si>
    <t>Повышение квалификации старших диспетчеров служб пожарной связи</t>
  </si>
  <si>
    <t xml:space="preserve">Повышение квалификации водителей пожарных и аварийно-спасательных автомобилей </t>
  </si>
  <si>
    <t>Повышение квалификации водителей для работы на специальных агрегатах автолестниц</t>
  </si>
  <si>
    <t>Повышение квалификации водителей для работы на специальных агрегатах автоподьемника коленчатого пожарного</t>
  </si>
  <si>
    <t>Повышение квалификации водителей транспортных средств категории "В", оборудованных устройствами для подачи специальныхсветовых и звуковых сигналов</t>
  </si>
  <si>
    <t>Повышение квалификации водителей транспортных средств категории "С", оборудованных устройствами для подачи специальныхсветовых и звуковых сигналов</t>
  </si>
  <si>
    <t xml:space="preserve">Повышение квалификации помощников начальников караулов пожарных частей </t>
  </si>
  <si>
    <t>Повышение квалификации командиров отделений пожарных частей</t>
  </si>
  <si>
    <t xml:space="preserve">Повышение квалификации сотрудников и работников в качестве нештатных химиков-дозиметристов </t>
  </si>
  <si>
    <t>Повышение квалификации мастеров газодымозащитной службы</t>
  </si>
  <si>
    <t>Повышение квалификации водителей транспортных средств категории "Д", оборудованных устройствами для подачи специальныхсветовых и звуковых сигналов</t>
  </si>
  <si>
    <t>18.01 - 23.04 очно</t>
  </si>
  <si>
    <t>11.05-12.08 очно</t>
  </si>
  <si>
    <t>07.06-09.09 очно</t>
  </si>
  <si>
    <t>30.08-02.12 очно</t>
  </si>
  <si>
    <t>21.09-24.12 очно</t>
  </si>
  <si>
    <t>Приложение № 5</t>
  </si>
  <si>
    <t>УТВЕРЖДЕН
распоряжением МЧС России
от __________________ № ____</t>
  </si>
  <si>
    <t xml:space="preserve">План комплектования ФАУ ДПО Краснодарский учебный центр ФПС на 2021 год
</t>
  </si>
  <si>
    <t>ГУ МЧС России 
по Краснодарскому краю</t>
  </si>
  <si>
    <t>ГУ МЧС России 
по Республике Адыгея</t>
  </si>
  <si>
    <t>ГУ МЧС России 
по Волгоградской области</t>
  </si>
  <si>
    <t>ФГКУ "Специальное управление 
№20 ФПС МЧС России"</t>
  </si>
  <si>
    <t>ГУ МЧС России 
по г. Севастополю</t>
  </si>
  <si>
    <t>ФГКУ "ЮРПСО МЧС России"</t>
  </si>
  <si>
    <t>Цена услуги (нормативы затрат на ед. услуги)</t>
  </si>
  <si>
    <t>Приложение № 2</t>
  </si>
  <si>
    <t>Сводные плановые показатели государственного задания на 2021 год</t>
  </si>
  <si>
    <t>Количественный показатель</t>
  </si>
  <si>
    <t xml:space="preserve">Наименование услуг </t>
  </si>
  <si>
    <t>Период</t>
  </si>
  <si>
    <t>Форма обучения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</si>
  <si>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</si>
  <si>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</si>
  <si>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</si>
  <si>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2021 год</t>
  </si>
  <si>
    <t>очное</t>
  </si>
  <si>
    <t>очно-заочное с применением дистанционных технологий</t>
  </si>
  <si>
    <t>заочное с применением дистанционных технологий</t>
  </si>
  <si>
    <t>ИТОГО:</t>
  </si>
  <si>
    <t>Реализация дополнительных образовательных программ - программ профессиональной переподготовки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</si>
  <si>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</si>
  <si>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</si>
  <si>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</si>
  <si>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ВСЕГО плановый показатель:</t>
  </si>
  <si>
    <t>25.10-03.11 заочно с ДОТ</t>
  </si>
  <si>
    <t>06.12-23.12 заочнос ДОТ</t>
  </si>
  <si>
    <t>22.11-09.12 заочно с ДОТ</t>
  </si>
  <si>
    <t>16.08-02.09 заочно с ДОТ</t>
  </si>
  <si>
    <t>15.06-02.07 заочно с ДОТ</t>
  </si>
  <si>
    <t>27.10-05.11 заочно с ДОТ</t>
  </si>
  <si>
    <t>08.11-17.11 заочно с ДОТ</t>
  </si>
  <si>
    <t>16.11-25.11 заочно с ДОТ</t>
  </si>
  <si>
    <t>25.05-11.06 заочно с ДОТ</t>
  </si>
  <si>
    <t>07.05-24.05 заочно с ДОТ</t>
  </si>
  <si>
    <t>18.01-01.02 очно                              02.02-14.05 заочно               17.05-28.05 очно с ДОТ</t>
  </si>
  <si>
    <t>02.02-14.02 заочно                     15.02-26.02 очно с ДОТ</t>
  </si>
  <si>
    <t>18.06-30.06 заочно                     01.07-13.07 очно с ДОТ</t>
  </si>
  <si>
    <t>13.07-25.07 заочно                     26.07-05.08 очно с ДОТ</t>
  </si>
  <si>
    <t>03.08-15.08 заочно                     16.08-26.08 очно с ДОТ</t>
  </si>
  <si>
    <t>18.08-30.08 заочно                     31.08-10.09 очно с ДОТ</t>
  </si>
  <si>
    <t>07.09-19.09 заочно                     20.09-30.09 очно с ДОТ</t>
  </si>
  <si>
    <t>12.10-24.10 заочно                     25.10-05.11 очно с ДОТ</t>
  </si>
  <si>
    <t>26.10-07.11 заочно                     08.11-18.11 очно с ДОТ</t>
  </si>
  <si>
    <t>10.11-22.11 заочно                     23.11-03.12 очно с ДОТ</t>
  </si>
  <si>
    <t>23.11-05.12 заочно                     06.12-16.12 очно с ДОТ</t>
  </si>
  <si>
    <t>30.11-12.12 заочно                     13.12-23.12 очно с ДОТ</t>
  </si>
  <si>
    <t>03.12-16.12 заочно                     17.12-29.12 очно с ДОТ</t>
  </si>
  <si>
    <t>12.01-24.01 заочно                     25.01-04.02 очно с ДОТ</t>
  </si>
  <si>
    <t>09.03-21.03 заочно                     22.03-01.04 очно с ДОТ</t>
  </si>
  <si>
    <t>29.04-11.05 заочно                     12.05-24.05 очно с ДОТ</t>
  </si>
  <si>
    <t>21.09-03.10 заочно                     04.10-14.10 очно с ДОТ</t>
  </si>
  <si>
    <t>24.02-08.03 заочно                     09.03-19.03 очно с ДОТ</t>
  </si>
  <si>
    <t>16.03-28.03 заочно                     29.03-08.04 очно с ДОТ</t>
  </si>
  <si>
    <t>27.07-08.08 заочно                     09.08-19.08 очно с ДОТ</t>
  </si>
  <si>
    <t>18.01 - 09.02 заочно                   10.02-17.03 очно с ДОТ</t>
  </si>
  <si>
    <t>15.03 - 06.04 заочно                  07.04-07.05 очно с ДОТ</t>
  </si>
  <si>
    <t>08.05 - 26.05 заочно                   27.05-29.06 очно с ДОТ</t>
  </si>
  <si>
    <t>21.06 - 13.07 заочно                   14.07-13.08 очно с ДОТ</t>
  </si>
  <si>
    <t>07.05 - 29.05 заочно                   31.05-30.06 очно с ДОТ</t>
  </si>
  <si>
    <t>05.02 - 27.02 заочно                   01.03-31.03 очно с ДОТ</t>
  </si>
  <si>
    <t>26.07 - 17.08 заочно                   18.08-17.09очно с ДОТ</t>
  </si>
  <si>
    <t>19.03 - 10.04 заочно                   12.04-13.05 очно с ДОТ</t>
  </si>
  <si>
    <t>10.08 - 19.09 заочно                   20.09-05.10 очно с ДОТ</t>
  </si>
  <si>
    <t>12.03 - 10.04 заочно                   12.04-06.05 очно с ДОТ</t>
  </si>
  <si>
    <t>17.09 - 15.10 заочно                   18.10-12.11 очно с ДОТ</t>
  </si>
  <si>
    <t>29.03 - 26.04 заочно                   27.04-25.05 очно с ДОТ</t>
  </si>
  <si>
    <t>14.10 - 12.11 заочно                   15.11-09.12 очно с ДОТ</t>
  </si>
  <si>
    <t>13.01 - 07.02 заочно                   08.02-10.03 очно с ДОТ</t>
  </si>
  <si>
    <t>24.08-10.09 заочно с ДОТ</t>
  </si>
  <si>
    <t>13.09-30.09 заочно с ДОТ</t>
  </si>
  <si>
    <t>28.09-15.10 заочно с ДОТ</t>
  </si>
  <si>
    <t>12.10-29.10 заочно с ДОТ</t>
  </si>
  <si>
    <t>05.07-22.07 заочно с ДОТ</t>
  </si>
  <si>
    <t xml:space="preserve">24.09-11.10 заочно с ДОТ </t>
  </si>
  <si>
    <t>29.01-15.02 заочно с ДОТ</t>
  </si>
  <si>
    <t>12.02-01.03 заочно с ДОТ</t>
  </si>
  <si>
    <t>02.03-19.03 заочно с ДОТ</t>
  </si>
  <si>
    <t>22.03-08.04 заочно с ДОТ</t>
  </si>
  <si>
    <t>06.04-23.04 заочно с ДОТ</t>
  </si>
  <si>
    <t>07.06-24.06 заочно с ДОТ</t>
  </si>
  <si>
    <t>21.01-27.01 заочно с ДОТ</t>
  </si>
  <si>
    <t>26.01-01.02 заочно с ДОТ</t>
  </si>
  <si>
    <t>03.09-20.09 заочно с ДОТ</t>
  </si>
  <si>
    <t>20.07-06.08 заочно с ДОТ</t>
  </si>
  <si>
    <t>09.08-26.08 заочно с ДОТ</t>
  </si>
  <si>
    <t>26.04-04.05 заочно с ДОТ</t>
  </si>
  <si>
    <t>16.04-23.04 заочно с ДОТ</t>
  </si>
  <si>
    <t>22.01-08.02 заочно с ДОТ</t>
  </si>
  <si>
    <t>18.01- 25.01 заочно 26.01 очно с ДОТ</t>
  </si>
  <si>
    <t>15.03-22.03 заочно 23.03 очно с ДОТ</t>
  </si>
  <si>
    <t>05.04-12.04 заочно 13.04 очно с ДОТ</t>
  </si>
  <si>
    <t>31.05-07.06 заочно 08.06 очно с ДОТ</t>
  </si>
  <si>
    <t>19.07- 26.07 заочно 27.07 очно с ДОТ</t>
  </si>
  <si>
    <t>23.08- 30.08 заочно 31.08 очно с ДОТ</t>
  </si>
  <si>
    <t>13.09-20.09 заочно 21.09 очно с ДОТ</t>
  </si>
  <si>
    <t>22.11-29.11 заочно 30.11 очно с ДОТ</t>
  </si>
  <si>
    <t>26.08 - 05.10 заочно                   06.10-21.10 очно с ДОТ</t>
  </si>
  <si>
    <t>20.01-01.02 заочно                     02.02-12.02 очно с ДОТ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</si>
</sst>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Roman"/>
      <family val="1"/>
    </font>
    <font>
      <b/>
      <sz val="11"/>
      <color theme="1"/>
      <name val="Times Roman"/>
      <family val="1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Roman"/>
      <family val="1"/>
    </font>
    <font>
      <b/>
      <sz val="14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4"/>
      <name val="Times Roman"/>
      <family val="1"/>
    </font>
    <font>
      <b/>
      <sz val="14"/>
      <color theme="1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7" fillId="0" borderId="0" xfId="0" applyFont="1" applyAlignment="1"/>
    <xf numFmtId="0" fontId="8" fillId="0" borderId="0" xfId="0" applyFont="1"/>
    <xf numFmtId="4" fontId="10" fillId="0" borderId="0" xfId="0" applyNumberFormat="1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6" fillId="5" borderId="9" xfId="0" applyFont="1" applyFill="1" applyBorder="1" applyAlignment="1">
      <alignment wrapText="1"/>
    </xf>
    <xf numFmtId="0" fontId="8" fillId="5" borderId="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16" fillId="5" borderId="8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6" fillId="5" borderId="12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5" fillId="5" borderId="39" xfId="0" applyFont="1" applyFill="1" applyBorder="1" applyAlignment="1">
      <alignment wrapText="1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6" fillId="0" borderId="9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5" fillId="0" borderId="39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8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9" fillId="0" borderId="0" xfId="0" applyFont="1"/>
    <xf numFmtId="0" fontId="19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justify" textRotation="90" wrapText="1"/>
    </xf>
    <xf numFmtId="0" fontId="8" fillId="0" borderId="29" xfId="0" applyFont="1" applyBorder="1" applyAlignment="1">
      <alignment horizontal="justify" textRotation="90" wrapText="1"/>
    </xf>
    <xf numFmtId="0" fontId="18" fillId="0" borderId="12" xfId="0" applyFont="1" applyFill="1" applyBorder="1" applyAlignment="1">
      <alignment horizontal="justify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0" xfId="0" applyFont="1" applyBorder="1"/>
    <xf numFmtId="0" fontId="20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/>
    <xf numFmtId="0" fontId="21" fillId="0" borderId="2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4" fontId="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8" xfId="1" applyFont="1" applyBorder="1" applyAlignment="1">
      <alignment wrapText="1"/>
    </xf>
    <xf numFmtId="0" fontId="4" fillId="4" borderId="23" xfId="0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textRotation="255" wrapText="1"/>
    </xf>
    <xf numFmtId="1" fontId="4" fillId="0" borderId="5" xfId="0" applyNumberFormat="1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textRotation="90" wrapText="1"/>
    </xf>
    <xf numFmtId="0" fontId="19" fillId="3" borderId="0" xfId="0" applyFont="1" applyFill="1" applyBorder="1"/>
    <xf numFmtId="0" fontId="19" fillId="3" borderId="0" xfId="0" applyFont="1" applyFill="1"/>
    <xf numFmtId="0" fontId="20" fillId="3" borderId="8" xfId="0" applyFont="1" applyFill="1" applyBorder="1" applyAlignment="1">
      <alignment horizontal="center" vertical="center" textRotation="90" wrapText="1"/>
    </xf>
    <xf numFmtId="0" fontId="20" fillId="3" borderId="17" xfId="0" applyFont="1" applyFill="1" applyBorder="1" applyAlignment="1">
      <alignment horizontal="center" vertical="center" textRotation="90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/>
    <xf numFmtId="0" fontId="19" fillId="0" borderId="0" xfId="0" applyFont="1" applyFill="1"/>
    <xf numFmtId="0" fontId="20" fillId="0" borderId="8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8" fillId="0" borderId="11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4" fontId="8" fillId="0" borderId="9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8" fillId="0" borderId="11" xfId="1" applyFont="1" applyBorder="1" applyAlignment="1">
      <alignment wrapText="1"/>
    </xf>
    <xf numFmtId="0" fontId="8" fillId="0" borderId="8" xfId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" fontId="4" fillId="3" borderId="19" xfId="0" applyNumberFormat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wrapText="1"/>
    </xf>
    <xf numFmtId="1" fontId="4" fillId="4" borderId="23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wrapText="1"/>
    </xf>
    <xf numFmtId="0" fontId="8" fillId="0" borderId="9" xfId="1" applyFont="1" applyBorder="1" applyAlignment="1">
      <alignment horizontal="left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8" fillId="3" borderId="16" xfId="1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18" fillId="3" borderId="8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3"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"/>
  <sheetViews>
    <sheetView tabSelected="1" view="pageBreakPreview" topLeftCell="A82" zoomScale="60" zoomScaleNormal="60" workbookViewId="0">
      <selection activeCell="D31" sqref="D31"/>
    </sheetView>
  </sheetViews>
  <sheetFormatPr defaultRowHeight="15.6"/>
  <cols>
    <col min="1" max="1" width="7.88671875" customWidth="1"/>
    <col min="2" max="2" width="62.88671875" customWidth="1"/>
    <col min="3" max="3" width="13.33203125" customWidth="1"/>
    <col min="4" max="4" width="26" style="9" customWidth="1"/>
    <col min="5" max="5" width="10.6640625" customWidth="1"/>
    <col min="6" max="6" width="8.88671875" customWidth="1"/>
    <col min="7" max="11" width="8.88671875" style="10" customWidth="1"/>
    <col min="12" max="12" width="13.6640625" customWidth="1"/>
    <col min="13" max="16" width="9.109375" hidden="1" customWidth="1"/>
    <col min="17" max="26" width="0" hidden="1" customWidth="1"/>
    <col min="27" max="27" width="13.109375" customWidth="1"/>
    <col min="28" max="28" width="23.5546875" customWidth="1"/>
    <col min="29" max="29" width="14.5546875" customWidth="1"/>
    <col min="30" max="30" width="20.5546875" customWidth="1"/>
    <col min="31" max="31" width="20.88671875" customWidth="1"/>
    <col min="240" max="240" width="7.88671875" customWidth="1"/>
    <col min="241" max="241" width="108.5546875" customWidth="1"/>
    <col min="242" max="242" width="8.88671875" customWidth="1"/>
    <col min="243" max="243" width="27.88671875" customWidth="1"/>
    <col min="244" max="246" width="10.6640625" customWidth="1"/>
    <col min="247" max="248" width="10.88671875" customWidth="1"/>
    <col min="249" max="249" width="10" customWidth="1"/>
    <col min="250" max="251" width="10.33203125" customWidth="1"/>
    <col min="252" max="253" width="10.5546875" customWidth="1"/>
    <col min="254" max="255" width="11.109375" customWidth="1"/>
    <col min="256" max="256" width="10.44140625" customWidth="1"/>
    <col min="257" max="257" width="15.5546875" customWidth="1"/>
    <col min="258" max="271" width="0" hidden="1" customWidth="1"/>
    <col min="272" max="272" width="4.109375" customWidth="1"/>
    <col min="273" max="273" width="22.33203125" customWidth="1"/>
    <col min="496" max="496" width="7.88671875" customWidth="1"/>
    <col min="497" max="497" width="108.5546875" customWidth="1"/>
    <col min="498" max="498" width="8.88671875" customWidth="1"/>
    <col min="499" max="499" width="27.88671875" customWidth="1"/>
    <col min="500" max="502" width="10.6640625" customWidth="1"/>
    <col min="503" max="504" width="10.88671875" customWidth="1"/>
    <col min="505" max="505" width="10" customWidth="1"/>
    <col min="506" max="507" width="10.33203125" customWidth="1"/>
    <col min="508" max="509" width="10.5546875" customWidth="1"/>
    <col min="510" max="511" width="11.109375" customWidth="1"/>
    <col min="512" max="512" width="10.44140625" customWidth="1"/>
    <col min="513" max="513" width="15.5546875" customWidth="1"/>
    <col min="514" max="527" width="0" hidden="1" customWidth="1"/>
    <col min="528" max="528" width="4.109375" customWidth="1"/>
    <col min="529" max="529" width="22.33203125" customWidth="1"/>
    <col min="752" max="752" width="7.88671875" customWidth="1"/>
    <col min="753" max="753" width="108.5546875" customWidth="1"/>
    <col min="754" max="754" width="8.88671875" customWidth="1"/>
    <col min="755" max="755" width="27.88671875" customWidth="1"/>
    <col min="756" max="758" width="10.6640625" customWidth="1"/>
    <col min="759" max="760" width="10.88671875" customWidth="1"/>
    <col min="761" max="761" width="10" customWidth="1"/>
    <col min="762" max="763" width="10.33203125" customWidth="1"/>
    <col min="764" max="765" width="10.5546875" customWidth="1"/>
    <col min="766" max="767" width="11.109375" customWidth="1"/>
    <col min="768" max="768" width="10.44140625" customWidth="1"/>
    <col min="769" max="769" width="15.5546875" customWidth="1"/>
    <col min="770" max="783" width="0" hidden="1" customWidth="1"/>
    <col min="784" max="784" width="4.109375" customWidth="1"/>
    <col min="785" max="785" width="22.33203125" customWidth="1"/>
    <col min="1008" max="1008" width="7.88671875" customWidth="1"/>
    <col min="1009" max="1009" width="108.5546875" customWidth="1"/>
    <col min="1010" max="1010" width="8.88671875" customWidth="1"/>
    <col min="1011" max="1011" width="27.88671875" customWidth="1"/>
    <col min="1012" max="1014" width="10.6640625" customWidth="1"/>
    <col min="1015" max="1016" width="10.88671875" customWidth="1"/>
    <col min="1017" max="1017" width="10" customWidth="1"/>
    <col min="1018" max="1019" width="10.33203125" customWidth="1"/>
    <col min="1020" max="1021" width="10.5546875" customWidth="1"/>
    <col min="1022" max="1023" width="11.109375" customWidth="1"/>
    <col min="1024" max="1024" width="10.44140625" customWidth="1"/>
    <col min="1025" max="1025" width="15.5546875" customWidth="1"/>
    <col min="1026" max="1039" width="0" hidden="1" customWidth="1"/>
    <col min="1040" max="1040" width="4.109375" customWidth="1"/>
    <col min="1041" max="1041" width="22.33203125" customWidth="1"/>
    <col min="1264" max="1264" width="7.88671875" customWidth="1"/>
    <col min="1265" max="1265" width="108.5546875" customWidth="1"/>
    <col min="1266" max="1266" width="8.88671875" customWidth="1"/>
    <col min="1267" max="1267" width="27.88671875" customWidth="1"/>
    <col min="1268" max="1270" width="10.6640625" customWidth="1"/>
    <col min="1271" max="1272" width="10.88671875" customWidth="1"/>
    <col min="1273" max="1273" width="10" customWidth="1"/>
    <col min="1274" max="1275" width="10.33203125" customWidth="1"/>
    <col min="1276" max="1277" width="10.5546875" customWidth="1"/>
    <col min="1278" max="1279" width="11.109375" customWidth="1"/>
    <col min="1280" max="1280" width="10.44140625" customWidth="1"/>
    <col min="1281" max="1281" width="15.5546875" customWidth="1"/>
    <col min="1282" max="1295" width="0" hidden="1" customWidth="1"/>
    <col min="1296" max="1296" width="4.109375" customWidth="1"/>
    <col min="1297" max="1297" width="22.33203125" customWidth="1"/>
    <col min="1520" max="1520" width="7.88671875" customWidth="1"/>
    <col min="1521" max="1521" width="108.5546875" customWidth="1"/>
    <col min="1522" max="1522" width="8.88671875" customWidth="1"/>
    <col min="1523" max="1523" width="27.88671875" customWidth="1"/>
    <col min="1524" max="1526" width="10.6640625" customWidth="1"/>
    <col min="1527" max="1528" width="10.88671875" customWidth="1"/>
    <col min="1529" max="1529" width="10" customWidth="1"/>
    <col min="1530" max="1531" width="10.33203125" customWidth="1"/>
    <col min="1532" max="1533" width="10.5546875" customWidth="1"/>
    <col min="1534" max="1535" width="11.109375" customWidth="1"/>
    <col min="1536" max="1536" width="10.44140625" customWidth="1"/>
    <col min="1537" max="1537" width="15.5546875" customWidth="1"/>
    <col min="1538" max="1551" width="0" hidden="1" customWidth="1"/>
    <col min="1552" max="1552" width="4.109375" customWidth="1"/>
    <col min="1553" max="1553" width="22.33203125" customWidth="1"/>
    <col min="1776" max="1776" width="7.88671875" customWidth="1"/>
    <col min="1777" max="1777" width="108.5546875" customWidth="1"/>
    <col min="1778" max="1778" width="8.88671875" customWidth="1"/>
    <col min="1779" max="1779" width="27.88671875" customWidth="1"/>
    <col min="1780" max="1782" width="10.6640625" customWidth="1"/>
    <col min="1783" max="1784" width="10.88671875" customWidth="1"/>
    <col min="1785" max="1785" width="10" customWidth="1"/>
    <col min="1786" max="1787" width="10.33203125" customWidth="1"/>
    <col min="1788" max="1789" width="10.5546875" customWidth="1"/>
    <col min="1790" max="1791" width="11.109375" customWidth="1"/>
    <col min="1792" max="1792" width="10.44140625" customWidth="1"/>
    <col min="1793" max="1793" width="15.5546875" customWidth="1"/>
    <col min="1794" max="1807" width="0" hidden="1" customWidth="1"/>
    <col min="1808" max="1808" width="4.109375" customWidth="1"/>
    <col min="1809" max="1809" width="22.33203125" customWidth="1"/>
    <col min="2032" max="2032" width="7.88671875" customWidth="1"/>
    <col min="2033" max="2033" width="108.5546875" customWidth="1"/>
    <col min="2034" max="2034" width="8.88671875" customWidth="1"/>
    <col min="2035" max="2035" width="27.88671875" customWidth="1"/>
    <col min="2036" max="2038" width="10.6640625" customWidth="1"/>
    <col min="2039" max="2040" width="10.88671875" customWidth="1"/>
    <col min="2041" max="2041" width="10" customWidth="1"/>
    <col min="2042" max="2043" width="10.33203125" customWidth="1"/>
    <col min="2044" max="2045" width="10.5546875" customWidth="1"/>
    <col min="2046" max="2047" width="11.109375" customWidth="1"/>
    <col min="2048" max="2048" width="10.44140625" customWidth="1"/>
    <col min="2049" max="2049" width="15.5546875" customWidth="1"/>
    <col min="2050" max="2063" width="0" hidden="1" customWidth="1"/>
    <col min="2064" max="2064" width="4.109375" customWidth="1"/>
    <col min="2065" max="2065" width="22.33203125" customWidth="1"/>
    <col min="2288" max="2288" width="7.88671875" customWidth="1"/>
    <col min="2289" max="2289" width="108.5546875" customWidth="1"/>
    <col min="2290" max="2290" width="8.88671875" customWidth="1"/>
    <col min="2291" max="2291" width="27.88671875" customWidth="1"/>
    <col min="2292" max="2294" width="10.6640625" customWidth="1"/>
    <col min="2295" max="2296" width="10.88671875" customWidth="1"/>
    <col min="2297" max="2297" width="10" customWidth="1"/>
    <col min="2298" max="2299" width="10.33203125" customWidth="1"/>
    <col min="2300" max="2301" width="10.5546875" customWidth="1"/>
    <col min="2302" max="2303" width="11.109375" customWidth="1"/>
    <col min="2304" max="2304" width="10.44140625" customWidth="1"/>
    <col min="2305" max="2305" width="15.5546875" customWidth="1"/>
    <col min="2306" max="2319" width="0" hidden="1" customWidth="1"/>
    <col min="2320" max="2320" width="4.109375" customWidth="1"/>
    <col min="2321" max="2321" width="22.33203125" customWidth="1"/>
    <col min="2544" max="2544" width="7.88671875" customWidth="1"/>
    <col min="2545" max="2545" width="108.5546875" customWidth="1"/>
    <col min="2546" max="2546" width="8.88671875" customWidth="1"/>
    <col min="2547" max="2547" width="27.88671875" customWidth="1"/>
    <col min="2548" max="2550" width="10.6640625" customWidth="1"/>
    <col min="2551" max="2552" width="10.88671875" customWidth="1"/>
    <col min="2553" max="2553" width="10" customWidth="1"/>
    <col min="2554" max="2555" width="10.33203125" customWidth="1"/>
    <col min="2556" max="2557" width="10.5546875" customWidth="1"/>
    <col min="2558" max="2559" width="11.109375" customWidth="1"/>
    <col min="2560" max="2560" width="10.44140625" customWidth="1"/>
    <col min="2561" max="2561" width="15.5546875" customWidth="1"/>
    <col min="2562" max="2575" width="0" hidden="1" customWidth="1"/>
    <col min="2576" max="2576" width="4.109375" customWidth="1"/>
    <col min="2577" max="2577" width="22.33203125" customWidth="1"/>
    <col min="2800" max="2800" width="7.88671875" customWidth="1"/>
    <col min="2801" max="2801" width="108.5546875" customWidth="1"/>
    <col min="2802" max="2802" width="8.88671875" customWidth="1"/>
    <col min="2803" max="2803" width="27.88671875" customWidth="1"/>
    <col min="2804" max="2806" width="10.6640625" customWidth="1"/>
    <col min="2807" max="2808" width="10.88671875" customWidth="1"/>
    <col min="2809" max="2809" width="10" customWidth="1"/>
    <col min="2810" max="2811" width="10.33203125" customWidth="1"/>
    <col min="2812" max="2813" width="10.5546875" customWidth="1"/>
    <col min="2814" max="2815" width="11.109375" customWidth="1"/>
    <col min="2816" max="2816" width="10.44140625" customWidth="1"/>
    <col min="2817" max="2817" width="15.5546875" customWidth="1"/>
    <col min="2818" max="2831" width="0" hidden="1" customWidth="1"/>
    <col min="2832" max="2832" width="4.109375" customWidth="1"/>
    <col min="2833" max="2833" width="22.33203125" customWidth="1"/>
    <col min="3056" max="3056" width="7.88671875" customWidth="1"/>
    <col min="3057" max="3057" width="108.5546875" customWidth="1"/>
    <col min="3058" max="3058" width="8.88671875" customWidth="1"/>
    <col min="3059" max="3059" width="27.88671875" customWidth="1"/>
    <col min="3060" max="3062" width="10.6640625" customWidth="1"/>
    <col min="3063" max="3064" width="10.88671875" customWidth="1"/>
    <col min="3065" max="3065" width="10" customWidth="1"/>
    <col min="3066" max="3067" width="10.33203125" customWidth="1"/>
    <col min="3068" max="3069" width="10.5546875" customWidth="1"/>
    <col min="3070" max="3071" width="11.109375" customWidth="1"/>
    <col min="3072" max="3072" width="10.44140625" customWidth="1"/>
    <col min="3073" max="3073" width="15.5546875" customWidth="1"/>
    <col min="3074" max="3087" width="0" hidden="1" customWidth="1"/>
    <col min="3088" max="3088" width="4.109375" customWidth="1"/>
    <col min="3089" max="3089" width="22.33203125" customWidth="1"/>
    <col min="3312" max="3312" width="7.88671875" customWidth="1"/>
    <col min="3313" max="3313" width="108.5546875" customWidth="1"/>
    <col min="3314" max="3314" width="8.88671875" customWidth="1"/>
    <col min="3315" max="3315" width="27.88671875" customWidth="1"/>
    <col min="3316" max="3318" width="10.6640625" customWidth="1"/>
    <col min="3319" max="3320" width="10.88671875" customWidth="1"/>
    <col min="3321" max="3321" width="10" customWidth="1"/>
    <col min="3322" max="3323" width="10.33203125" customWidth="1"/>
    <col min="3324" max="3325" width="10.5546875" customWidth="1"/>
    <col min="3326" max="3327" width="11.109375" customWidth="1"/>
    <col min="3328" max="3328" width="10.44140625" customWidth="1"/>
    <col min="3329" max="3329" width="15.5546875" customWidth="1"/>
    <col min="3330" max="3343" width="0" hidden="1" customWidth="1"/>
    <col min="3344" max="3344" width="4.109375" customWidth="1"/>
    <col min="3345" max="3345" width="22.33203125" customWidth="1"/>
    <col min="3568" max="3568" width="7.88671875" customWidth="1"/>
    <col min="3569" max="3569" width="108.5546875" customWidth="1"/>
    <col min="3570" max="3570" width="8.88671875" customWidth="1"/>
    <col min="3571" max="3571" width="27.88671875" customWidth="1"/>
    <col min="3572" max="3574" width="10.6640625" customWidth="1"/>
    <col min="3575" max="3576" width="10.88671875" customWidth="1"/>
    <col min="3577" max="3577" width="10" customWidth="1"/>
    <col min="3578" max="3579" width="10.33203125" customWidth="1"/>
    <col min="3580" max="3581" width="10.5546875" customWidth="1"/>
    <col min="3582" max="3583" width="11.109375" customWidth="1"/>
    <col min="3584" max="3584" width="10.44140625" customWidth="1"/>
    <col min="3585" max="3585" width="15.5546875" customWidth="1"/>
    <col min="3586" max="3599" width="0" hidden="1" customWidth="1"/>
    <col min="3600" max="3600" width="4.109375" customWidth="1"/>
    <col min="3601" max="3601" width="22.33203125" customWidth="1"/>
    <col min="3824" max="3824" width="7.88671875" customWidth="1"/>
    <col min="3825" max="3825" width="108.5546875" customWidth="1"/>
    <col min="3826" max="3826" width="8.88671875" customWidth="1"/>
    <col min="3827" max="3827" width="27.88671875" customWidth="1"/>
    <col min="3828" max="3830" width="10.6640625" customWidth="1"/>
    <col min="3831" max="3832" width="10.88671875" customWidth="1"/>
    <col min="3833" max="3833" width="10" customWidth="1"/>
    <col min="3834" max="3835" width="10.33203125" customWidth="1"/>
    <col min="3836" max="3837" width="10.5546875" customWidth="1"/>
    <col min="3838" max="3839" width="11.109375" customWidth="1"/>
    <col min="3840" max="3840" width="10.44140625" customWidth="1"/>
    <col min="3841" max="3841" width="15.5546875" customWidth="1"/>
    <col min="3842" max="3855" width="0" hidden="1" customWidth="1"/>
    <col min="3856" max="3856" width="4.109375" customWidth="1"/>
    <col min="3857" max="3857" width="22.33203125" customWidth="1"/>
    <col min="4080" max="4080" width="7.88671875" customWidth="1"/>
    <col min="4081" max="4081" width="108.5546875" customWidth="1"/>
    <col min="4082" max="4082" width="8.88671875" customWidth="1"/>
    <col min="4083" max="4083" width="27.88671875" customWidth="1"/>
    <col min="4084" max="4086" width="10.6640625" customWidth="1"/>
    <col min="4087" max="4088" width="10.88671875" customWidth="1"/>
    <col min="4089" max="4089" width="10" customWidth="1"/>
    <col min="4090" max="4091" width="10.33203125" customWidth="1"/>
    <col min="4092" max="4093" width="10.5546875" customWidth="1"/>
    <col min="4094" max="4095" width="11.109375" customWidth="1"/>
    <col min="4096" max="4096" width="10.44140625" customWidth="1"/>
    <col min="4097" max="4097" width="15.5546875" customWidth="1"/>
    <col min="4098" max="4111" width="0" hidden="1" customWidth="1"/>
    <col min="4112" max="4112" width="4.109375" customWidth="1"/>
    <col min="4113" max="4113" width="22.33203125" customWidth="1"/>
    <col min="4336" max="4336" width="7.88671875" customWidth="1"/>
    <col min="4337" max="4337" width="108.5546875" customWidth="1"/>
    <col min="4338" max="4338" width="8.88671875" customWidth="1"/>
    <col min="4339" max="4339" width="27.88671875" customWidth="1"/>
    <col min="4340" max="4342" width="10.6640625" customWidth="1"/>
    <col min="4343" max="4344" width="10.88671875" customWidth="1"/>
    <col min="4345" max="4345" width="10" customWidth="1"/>
    <col min="4346" max="4347" width="10.33203125" customWidth="1"/>
    <col min="4348" max="4349" width="10.5546875" customWidth="1"/>
    <col min="4350" max="4351" width="11.109375" customWidth="1"/>
    <col min="4352" max="4352" width="10.44140625" customWidth="1"/>
    <col min="4353" max="4353" width="15.5546875" customWidth="1"/>
    <col min="4354" max="4367" width="0" hidden="1" customWidth="1"/>
    <col min="4368" max="4368" width="4.109375" customWidth="1"/>
    <col min="4369" max="4369" width="22.33203125" customWidth="1"/>
    <col min="4592" max="4592" width="7.88671875" customWidth="1"/>
    <col min="4593" max="4593" width="108.5546875" customWidth="1"/>
    <col min="4594" max="4594" width="8.88671875" customWidth="1"/>
    <col min="4595" max="4595" width="27.88671875" customWidth="1"/>
    <col min="4596" max="4598" width="10.6640625" customWidth="1"/>
    <col min="4599" max="4600" width="10.88671875" customWidth="1"/>
    <col min="4601" max="4601" width="10" customWidth="1"/>
    <col min="4602" max="4603" width="10.33203125" customWidth="1"/>
    <col min="4604" max="4605" width="10.5546875" customWidth="1"/>
    <col min="4606" max="4607" width="11.109375" customWidth="1"/>
    <col min="4608" max="4608" width="10.44140625" customWidth="1"/>
    <col min="4609" max="4609" width="15.5546875" customWidth="1"/>
    <col min="4610" max="4623" width="0" hidden="1" customWidth="1"/>
    <col min="4624" max="4624" width="4.109375" customWidth="1"/>
    <col min="4625" max="4625" width="22.33203125" customWidth="1"/>
    <col min="4848" max="4848" width="7.88671875" customWidth="1"/>
    <col min="4849" max="4849" width="108.5546875" customWidth="1"/>
    <col min="4850" max="4850" width="8.88671875" customWidth="1"/>
    <col min="4851" max="4851" width="27.88671875" customWidth="1"/>
    <col min="4852" max="4854" width="10.6640625" customWidth="1"/>
    <col min="4855" max="4856" width="10.88671875" customWidth="1"/>
    <col min="4857" max="4857" width="10" customWidth="1"/>
    <col min="4858" max="4859" width="10.33203125" customWidth="1"/>
    <col min="4860" max="4861" width="10.5546875" customWidth="1"/>
    <col min="4862" max="4863" width="11.109375" customWidth="1"/>
    <col min="4864" max="4864" width="10.44140625" customWidth="1"/>
    <col min="4865" max="4865" width="15.5546875" customWidth="1"/>
    <col min="4866" max="4879" width="0" hidden="1" customWidth="1"/>
    <col min="4880" max="4880" width="4.109375" customWidth="1"/>
    <col min="4881" max="4881" width="22.33203125" customWidth="1"/>
    <col min="5104" max="5104" width="7.88671875" customWidth="1"/>
    <col min="5105" max="5105" width="108.5546875" customWidth="1"/>
    <col min="5106" max="5106" width="8.88671875" customWidth="1"/>
    <col min="5107" max="5107" width="27.88671875" customWidth="1"/>
    <col min="5108" max="5110" width="10.6640625" customWidth="1"/>
    <col min="5111" max="5112" width="10.88671875" customWidth="1"/>
    <col min="5113" max="5113" width="10" customWidth="1"/>
    <col min="5114" max="5115" width="10.33203125" customWidth="1"/>
    <col min="5116" max="5117" width="10.5546875" customWidth="1"/>
    <col min="5118" max="5119" width="11.109375" customWidth="1"/>
    <col min="5120" max="5120" width="10.44140625" customWidth="1"/>
    <col min="5121" max="5121" width="15.5546875" customWidth="1"/>
    <col min="5122" max="5135" width="0" hidden="1" customWidth="1"/>
    <col min="5136" max="5136" width="4.109375" customWidth="1"/>
    <col min="5137" max="5137" width="22.33203125" customWidth="1"/>
    <col min="5360" max="5360" width="7.88671875" customWidth="1"/>
    <col min="5361" max="5361" width="108.5546875" customWidth="1"/>
    <col min="5362" max="5362" width="8.88671875" customWidth="1"/>
    <col min="5363" max="5363" width="27.88671875" customWidth="1"/>
    <col min="5364" max="5366" width="10.6640625" customWidth="1"/>
    <col min="5367" max="5368" width="10.88671875" customWidth="1"/>
    <col min="5369" max="5369" width="10" customWidth="1"/>
    <col min="5370" max="5371" width="10.33203125" customWidth="1"/>
    <col min="5372" max="5373" width="10.5546875" customWidth="1"/>
    <col min="5374" max="5375" width="11.109375" customWidth="1"/>
    <col min="5376" max="5376" width="10.44140625" customWidth="1"/>
    <col min="5377" max="5377" width="15.5546875" customWidth="1"/>
    <col min="5378" max="5391" width="0" hidden="1" customWidth="1"/>
    <col min="5392" max="5392" width="4.109375" customWidth="1"/>
    <col min="5393" max="5393" width="22.33203125" customWidth="1"/>
    <col min="5616" max="5616" width="7.88671875" customWidth="1"/>
    <col min="5617" max="5617" width="108.5546875" customWidth="1"/>
    <col min="5618" max="5618" width="8.88671875" customWidth="1"/>
    <col min="5619" max="5619" width="27.88671875" customWidth="1"/>
    <col min="5620" max="5622" width="10.6640625" customWidth="1"/>
    <col min="5623" max="5624" width="10.88671875" customWidth="1"/>
    <col min="5625" max="5625" width="10" customWidth="1"/>
    <col min="5626" max="5627" width="10.33203125" customWidth="1"/>
    <col min="5628" max="5629" width="10.5546875" customWidth="1"/>
    <col min="5630" max="5631" width="11.109375" customWidth="1"/>
    <col min="5632" max="5632" width="10.44140625" customWidth="1"/>
    <col min="5633" max="5633" width="15.5546875" customWidth="1"/>
    <col min="5634" max="5647" width="0" hidden="1" customWidth="1"/>
    <col min="5648" max="5648" width="4.109375" customWidth="1"/>
    <col min="5649" max="5649" width="22.33203125" customWidth="1"/>
    <col min="5872" max="5872" width="7.88671875" customWidth="1"/>
    <col min="5873" max="5873" width="108.5546875" customWidth="1"/>
    <col min="5874" max="5874" width="8.88671875" customWidth="1"/>
    <col min="5875" max="5875" width="27.88671875" customWidth="1"/>
    <col min="5876" max="5878" width="10.6640625" customWidth="1"/>
    <col min="5879" max="5880" width="10.88671875" customWidth="1"/>
    <col min="5881" max="5881" width="10" customWidth="1"/>
    <col min="5882" max="5883" width="10.33203125" customWidth="1"/>
    <col min="5884" max="5885" width="10.5546875" customWidth="1"/>
    <col min="5886" max="5887" width="11.109375" customWidth="1"/>
    <col min="5888" max="5888" width="10.44140625" customWidth="1"/>
    <col min="5889" max="5889" width="15.5546875" customWidth="1"/>
    <col min="5890" max="5903" width="0" hidden="1" customWidth="1"/>
    <col min="5904" max="5904" width="4.109375" customWidth="1"/>
    <col min="5905" max="5905" width="22.33203125" customWidth="1"/>
    <col min="6128" max="6128" width="7.88671875" customWidth="1"/>
    <col min="6129" max="6129" width="108.5546875" customWidth="1"/>
    <col min="6130" max="6130" width="8.88671875" customWidth="1"/>
    <col min="6131" max="6131" width="27.88671875" customWidth="1"/>
    <col min="6132" max="6134" width="10.6640625" customWidth="1"/>
    <col min="6135" max="6136" width="10.88671875" customWidth="1"/>
    <col min="6137" max="6137" width="10" customWidth="1"/>
    <col min="6138" max="6139" width="10.33203125" customWidth="1"/>
    <col min="6140" max="6141" width="10.5546875" customWidth="1"/>
    <col min="6142" max="6143" width="11.109375" customWidth="1"/>
    <col min="6144" max="6144" width="10.44140625" customWidth="1"/>
    <col min="6145" max="6145" width="15.5546875" customWidth="1"/>
    <col min="6146" max="6159" width="0" hidden="1" customWidth="1"/>
    <col min="6160" max="6160" width="4.109375" customWidth="1"/>
    <col min="6161" max="6161" width="22.33203125" customWidth="1"/>
    <col min="6384" max="6384" width="7.88671875" customWidth="1"/>
    <col min="6385" max="6385" width="108.5546875" customWidth="1"/>
    <col min="6386" max="6386" width="8.88671875" customWidth="1"/>
    <col min="6387" max="6387" width="27.88671875" customWidth="1"/>
    <col min="6388" max="6390" width="10.6640625" customWidth="1"/>
    <col min="6391" max="6392" width="10.88671875" customWidth="1"/>
    <col min="6393" max="6393" width="10" customWidth="1"/>
    <col min="6394" max="6395" width="10.33203125" customWidth="1"/>
    <col min="6396" max="6397" width="10.5546875" customWidth="1"/>
    <col min="6398" max="6399" width="11.109375" customWidth="1"/>
    <col min="6400" max="6400" width="10.44140625" customWidth="1"/>
    <col min="6401" max="6401" width="15.5546875" customWidth="1"/>
    <col min="6402" max="6415" width="0" hidden="1" customWidth="1"/>
    <col min="6416" max="6416" width="4.109375" customWidth="1"/>
    <col min="6417" max="6417" width="22.33203125" customWidth="1"/>
    <col min="6640" max="6640" width="7.88671875" customWidth="1"/>
    <col min="6641" max="6641" width="108.5546875" customWidth="1"/>
    <col min="6642" max="6642" width="8.88671875" customWidth="1"/>
    <col min="6643" max="6643" width="27.88671875" customWidth="1"/>
    <col min="6644" max="6646" width="10.6640625" customWidth="1"/>
    <col min="6647" max="6648" width="10.88671875" customWidth="1"/>
    <col min="6649" max="6649" width="10" customWidth="1"/>
    <col min="6650" max="6651" width="10.33203125" customWidth="1"/>
    <col min="6652" max="6653" width="10.5546875" customWidth="1"/>
    <col min="6654" max="6655" width="11.109375" customWidth="1"/>
    <col min="6656" max="6656" width="10.44140625" customWidth="1"/>
    <col min="6657" max="6657" width="15.5546875" customWidth="1"/>
    <col min="6658" max="6671" width="0" hidden="1" customWidth="1"/>
    <col min="6672" max="6672" width="4.109375" customWidth="1"/>
    <col min="6673" max="6673" width="22.33203125" customWidth="1"/>
    <col min="6896" max="6896" width="7.88671875" customWidth="1"/>
    <col min="6897" max="6897" width="108.5546875" customWidth="1"/>
    <col min="6898" max="6898" width="8.88671875" customWidth="1"/>
    <col min="6899" max="6899" width="27.88671875" customWidth="1"/>
    <col min="6900" max="6902" width="10.6640625" customWidth="1"/>
    <col min="6903" max="6904" width="10.88671875" customWidth="1"/>
    <col min="6905" max="6905" width="10" customWidth="1"/>
    <col min="6906" max="6907" width="10.33203125" customWidth="1"/>
    <col min="6908" max="6909" width="10.5546875" customWidth="1"/>
    <col min="6910" max="6911" width="11.109375" customWidth="1"/>
    <col min="6912" max="6912" width="10.44140625" customWidth="1"/>
    <col min="6913" max="6913" width="15.5546875" customWidth="1"/>
    <col min="6914" max="6927" width="0" hidden="1" customWidth="1"/>
    <col min="6928" max="6928" width="4.109375" customWidth="1"/>
    <col min="6929" max="6929" width="22.33203125" customWidth="1"/>
    <col min="7152" max="7152" width="7.88671875" customWidth="1"/>
    <col min="7153" max="7153" width="108.5546875" customWidth="1"/>
    <col min="7154" max="7154" width="8.88671875" customWidth="1"/>
    <col min="7155" max="7155" width="27.88671875" customWidth="1"/>
    <col min="7156" max="7158" width="10.6640625" customWidth="1"/>
    <col min="7159" max="7160" width="10.88671875" customWidth="1"/>
    <col min="7161" max="7161" width="10" customWidth="1"/>
    <col min="7162" max="7163" width="10.33203125" customWidth="1"/>
    <col min="7164" max="7165" width="10.5546875" customWidth="1"/>
    <col min="7166" max="7167" width="11.109375" customWidth="1"/>
    <col min="7168" max="7168" width="10.44140625" customWidth="1"/>
    <col min="7169" max="7169" width="15.5546875" customWidth="1"/>
    <col min="7170" max="7183" width="0" hidden="1" customWidth="1"/>
    <col min="7184" max="7184" width="4.109375" customWidth="1"/>
    <col min="7185" max="7185" width="22.33203125" customWidth="1"/>
    <col min="7408" max="7408" width="7.88671875" customWidth="1"/>
    <col min="7409" max="7409" width="108.5546875" customWidth="1"/>
    <col min="7410" max="7410" width="8.88671875" customWidth="1"/>
    <col min="7411" max="7411" width="27.88671875" customWidth="1"/>
    <col min="7412" max="7414" width="10.6640625" customWidth="1"/>
    <col min="7415" max="7416" width="10.88671875" customWidth="1"/>
    <col min="7417" max="7417" width="10" customWidth="1"/>
    <col min="7418" max="7419" width="10.33203125" customWidth="1"/>
    <col min="7420" max="7421" width="10.5546875" customWidth="1"/>
    <col min="7422" max="7423" width="11.109375" customWidth="1"/>
    <col min="7424" max="7424" width="10.44140625" customWidth="1"/>
    <col min="7425" max="7425" width="15.5546875" customWidth="1"/>
    <col min="7426" max="7439" width="0" hidden="1" customWidth="1"/>
    <col min="7440" max="7440" width="4.109375" customWidth="1"/>
    <col min="7441" max="7441" width="22.33203125" customWidth="1"/>
    <col min="7664" max="7664" width="7.88671875" customWidth="1"/>
    <col min="7665" max="7665" width="108.5546875" customWidth="1"/>
    <col min="7666" max="7666" width="8.88671875" customWidth="1"/>
    <col min="7667" max="7667" width="27.88671875" customWidth="1"/>
    <col min="7668" max="7670" width="10.6640625" customWidth="1"/>
    <col min="7671" max="7672" width="10.88671875" customWidth="1"/>
    <col min="7673" max="7673" width="10" customWidth="1"/>
    <col min="7674" max="7675" width="10.33203125" customWidth="1"/>
    <col min="7676" max="7677" width="10.5546875" customWidth="1"/>
    <col min="7678" max="7679" width="11.109375" customWidth="1"/>
    <col min="7680" max="7680" width="10.44140625" customWidth="1"/>
    <col min="7681" max="7681" width="15.5546875" customWidth="1"/>
    <col min="7682" max="7695" width="0" hidden="1" customWidth="1"/>
    <col min="7696" max="7696" width="4.109375" customWidth="1"/>
    <col min="7697" max="7697" width="22.33203125" customWidth="1"/>
    <col min="7920" max="7920" width="7.88671875" customWidth="1"/>
    <col min="7921" max="7921" width="108.5546875" customWidth="1"/>
    <col min="7922" max="7922" width="8.88671875" customWidth="1"/>
    <col min="7923" max="7923" width="27.88671875" customWidth="1"/>
    <col min="7924" max="7926" width="10.6640625" customWidth="1"/>
    <col min="7927" max="7928" width="10.88671875" customWidth="1"/>
    <col min="7929" max="7929" width="10" customWidth="1"/>
    <col min="7930" max="7931" width="10.33203125" customWidth="1"/>
    <col min="7932" max="7933" width="10.5546875" customWidth="1"/>
    <col min="7934" max="7935" width="11.109375" customWidth="1"/>
    <col min="7936" max="7936" width="10.44140625" customWidth="1"/>
    <col min="7937" max="7937" width="15.5546875" customWidth="1"/>
    <col min="7938" max="7951" width="0" hidden="1" customWidth="1"/>
    <col min="7952" max="7952" width="4.109375" customWidth="1"/>
    <col min="7953" max="7953" width="22.33203125" customWidth="1"/>
    <col min="8176" max="8176" width="7.88671875" customWidth="1"/>
    <col min="8177" max="8177" width="108.5546875" customWidth="1"/>
    <col min="8178" max="8178" width="8.88671875" customWidth="1"/>
    <col min="8179" max="8179" width="27.88671875" customWidth="1"/>
    <col min="8180" max="8182" width="10.6640625" customWidth="1"/>
    <col min="8183" max="8184" width="10.88671875" customWidth="1"/>
    <col min="8185" max="8185" width="10" customWidth="1"/>
    <col min="8186" max="8187" width="10.33203125" customWidth="1"/>
    <col min="8188" max="8189" width="10.5546875" customWidth="1"/>
    <col min="8190" max="8191" width="11.109375" customWidth="1"/>
    <col min="8192" max="8192" width="10.44140625" customWidth="1"/>
    <col min="8193" max="8193" width="15.5546875" customWidth="1"/>
    <col min="8194" max="8207" width="0" hidden="1" customWidth="1"/>
    <col min="8208" max="8208" width="4.109375" customWidth="1"/>
    <col min="8209" max="8209" width="22.33203125" customWidth="1"/>
    <col min="8432" max="8432" width="7.88671875" customWidth="1"/>
    <col min="8433" max="8433" width="108.5546875" customWidth="1"/>
    <col min="8434" max="8434" width="8.88671875" customWidth="1"/>
    <col min="8435" max="8435" width="27.88671875" customWidth="1"/>
    <col min="8436" max="8438" width="10.6640625" customWidth="1"/>
    <col min="8439" max="8440" width="10.88671875" customWidth="1"/>
    <col min="8441" max="8441" width="10" customWidth="1"/>
    <col min="8442" max="8443" width="10.33203125" customWidth="1"/>
    <col min="8444" max="8445" width="10.5546875" customWidth="1"/>
    <col min="8446" max="8447" width="11.109375" customWidth="1"/>
    <col min="8448" max="8448" width="10.44140625" customWidth="1"/>
    <col min="8449" max="8449" width="15.5546875" customWidth="1"/>
    <col min="8450" max="8463" width="0" hidden="1" customWidth="1"/>
    <col min="8464" max="8464" width="4.109375" customWidth="1"/>
    <col min="8465" max="8465" width="22.33203125" customWidth="1"/>
    <col min="8688" max="8688" width="7.88671875" customWidth="1"/>
    <col min="8689" max="8689" width="108.5546875" customWidth="1"/>
    <col min="8690" max="8690" width="8.88671875" customWidth="1"/>
    <col min="8691" max="8691" width="27.88671875" customWidth="1"/>
    <col min="8692" max="8694" width="10.6640625" customWidth="1"/>
    <col min="8695" max="8696" width="10.88671875" customWidth="1"/>
    <col min="8697" max="8697" width="10" customWidth="1"/>
    <col min="8698" max="8699" width="10.33203125" customWidth="1"/>
    <col min="8700" max="8701" width="10.5546875" customWidth="1"/>
    <col min="8702" max="8703" width="11.109375" customWidth="1"/>
    <col min="8704" max="8704" width="10.44140625" customWidth="1"/>
    <col min="8705" max="8705" width="15.5546875" customWidth="1"/>
    <col min="8706" max="8719" width="0" hidden="1" customWidth="1"/>
    <col min="8720" max="8720" width="4.109375" customWidth="1"/>
    <col min="8721" max="8721" width="22.33203125" customWidth="1"/>
    <col min="8944" max="8944" width="7.88671875" customWidth="1"/>
    <col min="8945" max="8945" width="108.5546875" customWidth="1"/>
    <col min="8946" max="8946" width="8.88671875" customWidth="1"/>
    <col min="8947" max="8947" width="27.88671875" customWidth="1"/>
    <col min="8948" max="8950" width="10.6640625" customWidth="1"/>
    <col min="8951" max="8952" width="10.88671875" customWidth="1"/>
    <col min="8953" max="8953" width="10" customWidth="1"/>
    <col min="8954" max="8955" width="10.33203125" customWidth="1"/>
    <col min="8956" max="8957" width="10.5546875" customWidth="1"/>
    <col min="8958" max="8959" width="11.109375" customWidth="1"/>
    <col min="8960" max="8960" width="10.44140625" customWidth="1"/>
    <col min="8961" max="8961" width="15.5546875" customWidth="1"/>
    <col min="8962" max="8975" width="0" hidden="1" customWidth="1"/>
    <col min="8976" max="8976" width="4.109375" customWidth="1"/>
    <col min="8977" max="8977" width="22.33203125" customWidth="1"/>
    <col min="9200" max="9200" width="7.88671875" customWidth="1"/>
    <col min="9201" max="9201" width="108.5546875" customWidth="1"/>
    <col min="9202" max="9202" width="8.88671875" customWidth="1"/>
    <col min="9203" max="9203" width="27.88671875" customWidth="1"/>
    <col min="9204" max="9206" width="10.6640625" customWidth="1"/>
    <col min="9207" max="9208" width="10.88671875" customWidth="1"/>
    <col min="9209" max="9209" width="10" customWidth="1"/>
    <col min="9210" max="9211" width="10.33203125" customWidth="1"/>
    <col min="9212" max="9213" width="10.5546875" customWidth="1"/>
    <col min="9214" max="9215" width="11.109375" customWidth="1"/>
    <col min="9216" max="9216" width="10.44140625" customWidth="1"/>
    <col min="9217" max="9217" width="15.5546875" customWidth="1"/>
    <col min="9218" max="9231" width="0" hidden="1" customWidth="1"/>
    <col min="9232" max="9232" width="4.109375" customWidth="1"/>
    <col min="9233" max="9233" width="22.33203125" customWidth="1"/>
    <col min="9456" max="9456" width="7.88671875" customWidth="1"/>
    <col min="9457" max="9457" width="108.5546875" customWidth="1"/>
    <col min="9458" max="9458" width="8.88671875" customWidth="1"/>
    <col min="9459" max="9459" width="27.88671875" customWidth="1"/>
    <col min="9460" max="9462" width="10.6640625" customWidth="1"/>
    <col min="9463" max="9464" width="10.88671875" customWidth="1"/>
    <col min="9465" max="9465" width="10" customWidth="1"/>
    <col min="9466" max="9467" width="10.33203125" customWidth="1"/>
    <col min="9468" max="9469" width="10.5546875" customWidth="1"/>
    <col min="9470" max="9471" width="11.109375" customWidth="1"/>
    <col min="9472" max="9472" width="10.44140625" customWidth="1"/>
    <col min="9473" max="9473" width="15.5546875" customWidth="1"/>
    <col min="9474" max="9487" width="0" hidden="1" customWidth="1"/>
    <col min="9488" max="9488" width="4.109375" customWidth="1"/>
    <col min="9489" max="9489" width="22.33203125" customWidth="1"/>
    <col min="9712" max="9712" width="7.88671875" customWidth="1"/>
    <col min="9713" max="9713" width="108.5546875" customWidth="1"/>
    <col min="9714" max="9714" width="8.88671875" customWidth="1"/>
    <col min="9715" max="9715" width="27.88671875" customWidth="1"/>
    <col min="9716" max="9718" width="10.6640625" customWidth="1"/>
    <col min="9719" max="9720" width="10.88671875" customWidth="1"/>
    <col min="9721" max="9721" width="10" customWidth="1"/>
    <col min="9722" max="9723" width="10.33203125" customWidth="1"/>
    <col min="9724" max="9725" width="10.5546875" customWidth="1"/>
    <col min="9726" max="9727" width="11.109375" customWidth="1"/>
    <col min="9728" max="9728" width="10.44140625" customWidth="1"/>
    <col min="9729" max="9729" width="15.5546875" customWidth="1"/>
    <col min="9730" max="9743" width="0" hidden="1" customWidth="1"/>
    <col min="9744" max="9744" width="4.109375" customWidth="1"/>
    <col min="9745" max="9745" width="22.33203125" customWidth="1"/>
    <col min="9968" max="9968" width="7.88671875" customWidth="1"/>
    <col min="9969" max="9969" width="108.5546875" customWidth="1"/>
    <col min="9970" max="9970" width="8.88671875" customWidth="1"/>
    <col min="9971" max="9971" width="27.88671875" customWidth="1"/>
    <col min="9972" max="9974" width="10.6640625" customWidth="1"/>
    <col min="9975" max="9976" width="10.88671875" customWidth="1"/>
    <col min="9977" max="9977" width="10" customWidth="1"/>
    <col min="9978" max="9979" width="10.33203125" customWidth="1"/>
    <col min="9980" max="9981" width="10.5546875" customWidth="1"/>
    <col min="9982" max="9983" width="11.109375" customWidth="1"/>
    <col min="9984" max="9984" width="10.44140625" customWidth="1"/>
    <col min="9985" max="9985" width="15.5546875" customWidth="1"/>
    <col min="9986" max="9999" width="0" hidden="1" customWidth="1"/>
    <col min="10000" max="10000" width="4.109375" customWidth="1"/>
    <col min="10001" max="10001" width="22.33203125" customWidth="1"/>
    <col min="10224" max="10224" width="7.88671875" customWidth="1"/>
    <col min="10225" max="10225" width="108.5546875" customWidth="1"/>
    <col min="10226" max="10226" width="8.88671875" customWidth="1"/>
    <col min="10227" max="10227" width="27.88671875" customWidth="1"/>
    <col min="10228" max="10230" width="10.6640625" customWidth="1"/>
    <col min="10231" max="10232" width="10.88671875" customWidth="1"/>
    <col min="10233" max="10233" width="10" customWidth="1"/>
    <col min="10234" max="10235" width="10.33203125" customWidth="1"/>
    <col min="10236" max="10237" width="10.5546875" customWidth="1"/>
    <col min="10238" max="10239" width="11.109375" customWidth="1"/>
    <col min="10240" max="10240" width="10.44140625" customWidth="1"/>
    <col min="10241" max="10241" width="15.5546875" customWidth="1"/>
    <col min="10242" max="10255" width="0" hidden="1" customWidth="1"/>
    <col min="10256" max="10256" width="4.109375" customWidth="1"/>
    <col min="10257" max="10257" width="22.33203125" customWidth="1"/>
    <col min="10480" max="10480" width="7.88671875" customWidth="1"/>
    <col min="10481" max="10481" width="108.5546875" customWidth="1"/>
    <col min="10482" max="10482" width="8.88671875" customWidth="1"/>
    <col min="10483" max="10483" width="27.88671875" customWidth="1"/>
    <col min="10484" max="10486" width="10.6640625" customWidth="1"/>
    <col min="10487" max="10488" width="10.88671875" customWidth="1"/>
    <col min="10489" max="10489" width="10" customWidth="1"/>
    <col min="10490" max="10491" width="10.33203125" customWidth="1"/>
    <col min="10492" max="10493" width="10.5546875" customWidth="1"/>
    <col min="10494" max="10495" width="11.109375" customWidth="1"/>
    <col min="10496" max="10496" width="10.44140625" customWidth="1"/>
    <col min="10497" max="10497" width="15.5546875" customWidth="1"/>
    <col min="10498" max="10511" width="0" hidden="1" customWidth="1"/>
    <col min="10512" max="10512" width="4.109375" customWidth="1"/>
    <col min="10513" max="10513" width="22.33203125" customWidth="1"/>
    <col min="10736" max="10736" width="7.88671875" customWidth="1"/>
    <col min="10737" max="10737" width="108.5546875" customWidth="1"/>
    <col min="10738" max="10738" width="8.88671875" customWidth="1"/>
    <col min="10739" max="10739" width="27.88671875" customWidth="1"/>
    <col min="10740" max="10742" width="10.6640625" customWidth="1"/>
    <col min="10743" max="10744" width="10.88671875" customWidth="1"/>
    <col min="10745" max="10745" width="10" customWidth="1"/>
    <col min="10746" max="10747" width="10.33203125" customWidth="1"/>
    <col min="10748" max="10749" width="10.5546875" customWidth="1"/>
    <col min="10750" max="10751" width="11.109375" customWidth="1"/>
    <col min="10752" max="10752" width="10.44140625" customWidth="1"/>
    <col min="10753" max="10753" width="15.5546875" customWidth="1"/>
    <col min="10754" max="10767" width="0" hidden="1" customWidth="1"/>
    <col min="10768" max="10768" width="4.109375" customWidth="1"/>
    <col min="10769" max="10769" width="22.33203125" customWidth="1"/>
    <col min="10992" max="10992" width="7.88671875" customWidth="1"/>
    <col min="10993" max="10993" width="108.5546875" customWidth="1"/>
    <col min="10994" max="10994" width="8.88671875" customWidth="1"/>
    <col min="10995" max="10995" width="27.88671875" customWidth="1"/>
    <col min="10996" max="10998" width="10.6640625" customWidth="1"/>
    <col min="10999" max="11000" width="10.88671875" customWidth="1"/>
    <col min="11001" max="11001" width="10" customWidth="1"/>
    <col min="11002" max="11003" width="10.33203125" customWidth="1"/>
    <col min="11004" max="11005" width="10.5546875" customWidth="1"/>
    <col min="11006" max="11007" width="11.109375" customWidth="1"/>
    <col min="11008" max="11008" width="10.44140625" customWidth="1"/>
    <col min="11009" max="11009" width="15.5546875" customWidth="1"/>
    <col min="11010" max="11023" width="0" hidden="1" customWidth="1"/>
    <col min="11024" max="11024" width="4.109375" customWidth="1"/>
    <col min="11025" max="11025" width="22.33203125" customWidth="1"/>
    <col min="11248" max="11248" width="7.88671875" customWidth="1"/>
    <col min="11249" max="11249" width="108.5546875" customWidth="1"/>
    <col min="11250" max="11250" width="8.88671875" customWidth="1"/>
    <col min="11251" max="11251" width="27.88671875" customWidth="1"/>
    <col min="11252" max="11254" width="10.6640625" customWidth="1"/>
    <col min="11255" max="11256" width="10.88671875" customWidth="1"/>
    <col min="11257" max="11257" width="10" customWidth="1"/>
    <col min="11258" max="11259" width="10.33203125" customWidth="1"/>
    <col min="11260" max="11261" width="10.5546875" customWidth="1"/>
    <col min="11262" max="11263" width="11.109375" customWidth="1"/>
    <col min="11264" max="11264" width="10.44140625" customWidth="1"/>
    <col min="11265" max="11265" width="15.5546875" customWidth="1"/>
    <col min="11266" max="11279" width="0" hidden="1" customWidth="1"/>
    <col min="11280" max="11280" width="4.109375" customWidth="1"/>
    <col min="11281" max="11281" width="22.33203125" customWidth="1"/>
    <col min="11504" max="11504" width="7.88671875" customWidth="1"/>
    <col min="11505" max="11505" width="108.5546875" customWidth="1"/>
    <col min="11506" max="11506" width="8.88671875" customWidth="1"/>
    <col min="11507" max="11507" width="27.88671875" customWidth="1"/>
    <col min="11508" max="11510" width="10.6640625" customWidth="1"/>
    <col min="11511" max="11512" width="10.88671875" customWidth="1"/>
    <col min="11513" max="11513" width="10" customWidth="1"/>
    <col min="11514" max="11515" width="10.33203125" customWidth="1"/>
    <col min="11516" max="11517" width="10.5546875" customWidth="1"/>
    <col min="11518" max="11519" width="11.109375" customWidth="1"/>
    <col min="11520" max="11520" width="10.44140625" customWidth="1"/>
    <col min="11521" max="11521" width="15.5546875" customWidth="1"/>
    <col min="11522" max="11535" width="0" hidden="1" customWidth="1"/>
    <col min="11536" max="11536" width="4.109375" customWidth="1"/>
    <col min="11537" max="11537" width="22.33203125" customWidth="1"/>
    <col min="11760" max="11760" width="7.88671875" customWidth="1"/>
    <col min="11761" max="11761" width="108.5546875" customWidth="1"/>
    <col min="11762" max="11762" width="8.88671875" customWidth="1"/>
    <col min="11763" max="11763" width="27.88671875" customWidth="1"/>
    <col min="11764" max="11766" width="10.6640625" customWidth="1"/>
    <col min="11767" max="11768" width="10.88671875" customWidth="1"/>
    <col min="11769" max="11769" width="10" customWidth="1"/>
    <col min="11770" max="11771" width="10.33203125" customWidth="1"/>
    <col min="11772" max="11773" width="10.5546875" customWidth="1"/>
    <col min="11774" max="11775" width="11.109375" customWidth="1"/>
    <col min="11776" max="11776" width="10.44140625" customWidth="1"/>
    <col min="11777" max="11777" width="15.5546875" customWidth="1"/>
    <col min="11778" max="11791" width="0" hidden="1" customWidth="1"/>
    <col min="11792" max="11792" width="4.109375" customWidth="1"/>
    <col min="11793" max="11793" width="22.33203125" customWidth="1"/>
    <col min="12016" max="12016" width="7.88671875" customWidth="1"/>
    <col min="12017" max="12017" width="108.5546875" customWidth="1"/>
    <col min="12018" max="12018" width="8.88671875" customWidth="1"/>
    <col min="12019" max="12019" width="27.88671875" customWidth="1"/>
    <col min="12020" max="12022" width="10.6640625" customWidth="1"/>
    <col min="12023" max="12024" width="10.88671875" customWidth="1"/>
    <col min="12025" max="12025" width="10" customWidth="1"/>
    <col min="12026" max="12027" width="10.33203125" customWidth="1"/>
    <col min="12028" max="12029" width="10.5546875" customWidth="1"/>
    <col min="12030" max="12031" width="11.109375" customWidth="1"/>
    <col min="12032" max="12032" width="10.44140625" customWidth="1"/>
    <col min="12033" max="12033" width="15.5546875" customWidth="1"/>
    <col min="12034" max="12047" width="0" hidden="1" customWidth="1"/>
    <col min="12048" max="12048" width="4.109375" customWidth="1"/>
    <col min="12049" max="12049" width="22.33203125" customWidth="1"/>
    <col min="12272" max="12272" width="7.88671875" customWidth="1"/>
    <col min="12273" max="12273" width="108.5546875" customWidth="1"/>
    <col min="12274" max="12274" width="8.88671875" customWidth="1"/>
    <col min="12275" max="12275" width="27.88671875" customWidth="1"/>
    <col min="12276" max="12278" width="10.6640625" customWidth="1"/>
    <col min="12279" max="12280" width="10.88671875" customWidth="1"/>
    <col min="12281" max="12281" width="10" customWidth="1"/>
    <col min="12282" max="12283" width="10.33203125" customWidth="1"/>
    <col min="12284" max="12285" width="10.5546875" customWidth="1"/>
    <col min="12286" max="12287" width="11.109375" customWidth="1"/>
    <col min="12288" max="12288" width="10.44140625" customWidth="1"/>
    <col min="12289" max="12289" width="15.5546875" customWidth="1"/>
    <col min="12290" max="12303" width="0" hidden="1" customWidth="1"/>
    <col min="12304" max="12304" width="4.109375" customWidth="1"/>
    <col min="12305" max="12305" width="22.33203125" customWidth="1"/>
    <col min="12528" max="12528" width="7.88671875" customWidth="1"/>
    <col min="12529" max="12529" width="108.5546875" customWidth="1"/>
    <col min="12530" max="12530" width="8.88671875" customWidth="1"/>
    <col min="12531" max="12531" width="27.88671875" customWidth="1"/>
    <col min="12532" max="12534" width="10.6640625" customWidth="1"/>
    <col min="12535" max="12536" width="10.88671875" customWidth="1"/>
    <col min="12537" max="12537" width="10" customWidth="1"/>
    <col min="12538" max="12539" width="10.33203125" customWidth="1"/>
    <col min="12540" max="12541" width="10.5546875" customWidth="1"/>
    <col min="12542" max="12543" width="11.109375" customWidth="1"/>
    <col min="12544" max="12544" width="10.44140625" customWidth="1"/>
    <col min="12545" max="12545" width="15.5546875" customWidth="1"/>
    <col min="12546" max="12559" width="0" hidden="1" customWidth="1"/>
    <col min="12560" max="12560" width="4.109375" customWidth="1"/>
    <col min="12561" max="12561" width="22.33203125" customWidth="1"/>
    <col min="12784" max="12784" width="7.88671875" customWidth="1"/>
    <col min="12785" max="12785" width="108.5546875" customWidth="1"/>
    <col min="12786" max="12786" width="8.88671875" customWidth="1"/>
    <col min="12787" max="12787" width="27.88671875" customWidth="1"/>
    <col min="12788" max="12790" width="10.6640625" customWidth="1"/>
    <col min="12791" max="12792" width="10.88671875" customWidth="1"/>
    <col min="12793" max="12793" width="10" customWidth="1"/>
    <col min="12794" max="12795" width="10.33203125" customWidth="1"/>
    <col min="12796" max="12797" width="10.5546875" customWidth="1"/>
    <col min="12798" max="12799" width="11.109375" customWidth="1"/>
    <col min="12800" max="12800" width="10.44140625" customWidth="1"/>
    <col min="12801" max="12801" width="15.5546875" customWidth="1"/>
    <col min="12802" max="12815" width="0" hidden="1" customWidth="1"/>
    <col min="12816" max="12816" width="4.109375" customWidth="1"/>
    <col min="12817" max="12817" width="22.33203125" customWidth="1"/>
    <col min="13040" max="13040" width="7.88671875" customWidth="1"/>
    <col min="13041" max="13041" width="108.5546875" customWidth="1"/>
    <col min="13042" max="13042" width="8.88671875" customWidth="1"/>
    <col min="13043" max="13043" width="27.88671875" customWidth="1"/>
    <col min="13044" max="13046" width="10.6640625" customWidth="1"/>
    <col min="13047" max="13048" width="10.88671875" customWidth="1"/>
    <col min="13049" max="13049" width="10" customWidth="1"/>
    <col min="13050" max="13051" width="10.33203125" customWidth="1"/>
    <col min="13052" max="13053" width="10.5546875" customWidth="1"/>
    <col min="13054" max="13055" width="11.109375" customWidth="1"/>
    <col min="13056" max="13056" width="10.44140625" customWidth="1"/>
    <col min="13057" max="13057" width="15.5546875" customWidth="1"/>
    <col min="13058" max="13071" width="0" hidden="1" customWidth="1"/>
    <col min="13072" max="13072" width="4.109375" customWidth="1"/>
    <col min="13073" max="13073" width="22.33203125" customWidth="1"/>
    <col min="13296" max="13296" width="7.88671875" customWidth="1"/>
    <col min="13297" max="13297" width="108.5546875" customWidth="1"/>
    <col min="13298" max="13298" width="8.88671875" customWidth="1"/>
    <col min="13299" max="13299" width="27.88671875" customWidth="1"/>
    <col min="13300" max="13302" width="10.6640625" customWidth="1"/>
    <col min="13303" max="13304" width="10.88671875" customWidth="1"/>
    <col min="13305" max="13305" width="10" customWidth="1"/>
    <col min="13306" max="13307" width="10.33203125" customWidth="1"/>
    <col min="13308" max="13309" width="10.5546875" customWidth="1"/>
    <col min="13310" max="13311" width="11.109375" customWidth="1"/>
    <col min="13312" max="13312" width="10.44140625" customWidth="1"/>
    <col min="13313" max="13313" width="15.5546875" customWidth="1"/>
    <col min="13314" max="13327" width="0" hidden="1" customWidth="1"/>
    <col min="13328" max="13328" width="4.109375" customWidth="1"/>
    <col min="13329" max="13329" width="22.33203125" customWidth="1"/>
    <col min="13552" max="13552" width="7.88671875" customWidth="1"/>
    <col min="13553" max="13553" width="108.5546875" customWidth="1"/>
    <col min="13554" max="13554" width="8.88671875" customWidth="1"/>
    <col min="13555" max="13555" width="27.88671875" customWidth="1"/>
    <col min="13556" max="13558" width="10.6640625" customWidth="1"/>
    <col min="13559" max="13560" width="10.88671875" customWidth="1"/>
    <col min="13561" max="13561" width="10" customWidth="1"/>
    <col min="13562" max="13563" width="10.33203125" customWidth="1"/>
    <col min="13564" max="13565" width="10.5546875" customWidth="1"/>
    <col min="13566" max="13567" width="11.109375" customWidth="1"/>
    <col min="13568" max="13568" width="10.44140625" customWidth="1"/>
    <col min="13569" max="13569" width="15.5546875" customWidth="1"/>
    <col min="13570" max="13583" width="0" hidden="1" customWidth="1"/>
    <col min="13584" max="13584" width="4.109375" customWidth="1"/>
    <col min="13585" max="13585" width="22.33203125" customWidth="1"/>
    <col min="13808" max="13808" width="7.88671875" customWidth="1"/>
    <col min="13809" max="13809" width="108.5546875" customWidth="1"/>
    <col min="13810" max="13810" width="8.88671875" customWidth="1"/>
    <col min="13811" max="13811" width="27.88671875" customWidth="1"/>
    <col min="13812" max="13814" width="10.6640625" customWidth="1"/>
    <col min="13815" max="13816" width="10.88671875" customWidth="1"/>
    <col min="13817" max="13817" width="10" customWidth="1"/>
    <col min="13818" max="13819" width="10.33203125" customWidth="1"/>
    <col min="13820" max="13821" width="10.5546875" customWidth="1"/>
    <col min="13822" max="13823" width="11.109375" customWidth="1"/>
    <col min="13824" max="13824" width="10.44140625" customWidth="1"/>
    <col min="13825" max="13825" width="15.5546875" customWidth="1"/>
    <col min="13826" max="13839" width="0" hidden="1" customWidth="1"/>
    <col min="13840" max="13840" width="4.109375" customWidth="1"/>
    <col min="13841" max="13841" width="22.33203125" customWidth="1"/>
    <col min="14064" max="14064" width="7.88671875" customWidth="1"/>
    <col min="14065" max="14065" width="108.5546875" customWidth="1"/>
    <col min="14066" max="14066" width="8.88671875" customWidth="1"/>
    <col min="14067" max="14067" width="27.88671875" customWidth="1"/>
    <col min="14068" max="14070" width="10.6640625" customWidth="1"/>
    <col min="14071" max="14072" width="10.88671875" customWidth="1"/>
    <col min="14073" max="14073" width="10" customWidth="1"/>
    <col min="14074" max="14075" width="10.33203125" customWidth="1"/>
    <col min="14076" max="14077" width="10.5546875" customWidth="1"/>
    <col min="14078" max="14079" width="11.109375" customWidth="1"/>
    <col min="14080" max="14080" width="10.44140625" customWidth="1"/>
    <col min="14081" max="14081" width="15.5546875" customWidth="1"/>
    <col min="14082" max="14095" width="0" hidden="1" customWidth="1"/>
    <col min="14096" max="14096" width="4.109375" customWidth="1"/>
    <col min="14097" max="14097" width="22.33203125" customWidth="1"/>
    <col min="14320" max="14320" width="7.88671875" customWidth="1"/>
    <col min="14321" max="14321" width="108.5546875" customWidth="1"/>
    <col min="14322" max="14322" width="8.88671875" customWidth="1"/>
    <col min="14323" max="14323" width="27.88671875" customWidth="1"/>
    <col min="14324" max="14326" width="10.6640625" customWidth="1"/>
    <col min="14327" max="14328" width="10.88671875" customWidth="1"/>
    <col min="14329" max="14329" width="10" customWidth="1"/>
    <col min="14330" max="14331" width="10.33203125" customWidth="1"/>
    <col min="14332" max="14333" width="10.5546875" customWidth="1"/>
    <col min="14334" max="14335" width="11.109375" customWidth="1"/>
    <col min="14336" max="14336" width="10.44140625" customWidth="1"/>
    <col min="14337" max="14337" width="15.5546875" customWidth="1"/>
    <col min="14338" max="14351" width="0" hidden="1" customWidth="1"/>
    <col min="14352" max="14352" width="4.109375" customWidth="1"/>
    <col min="14353" max="14353" width="22.33203125" customWidth="1"/>
    <col min="14576" max="14576" width="7.88671875" customWidth="1"/>
    <col min="14577" max="14577" width="108.5546875" customWidth="1"/>
    <col min="14578" max="14578" width="8.88671875" customWidth="1"/>
    <col min="14579" max="14579" width="27.88671875" customWidth="1"/>
    <col min="14580" max="14582" width="10.6640625" customWidth="1"/>
    <col min="14583" max="14584" width="10.88671875" customWidth="1"/>
    <col min="14585" max="14585" width="10" customWidth="1"/>
    <col min="14586" max="14587" width="10.33203125" customWidth="1"/>
    <col min="14588" max="14589" width="10.5546875" customWidth="1"/>
    <col min="14590" max="14591" width="11.109375" customWidth="1"/>
    <col min="14592" max="14592" width="10.44140625" customWidth="1"/>
    <col min="14593" max="14593" width="15.5546875" customWidth="1"/>
    <col min="14594" max="14607" width="0" hidden="1" customWidth="1"/>
    <col min="14608" max="14608" width="4.109375" customWidth="1"/>
    <col min="14609" max="14609" width="22.33203125" customWidth="1"/>
    <col min="14832" max="14832" width="7.88671875" customWidth="1"/>
    <col min="14833" max="14833" width="108.5546875" customWidth="1"/>
    <col min="14834" max="14834" width="8.88671875" customWidth="1"/>
    <col min="14835" max="14835" width="27.88671875" customWidth="1"/>
    <col min="14836" max="14838" width="10.6640625" customWidth="1"/>
    <col min="14839" max="14840" width="10.88671875" customWidth="1"/>
    <col min="14841" max="14841" width="10" customWidth="1"/>
    <col min="14842" max="14843" width="10.33203125" customWidth="1"/>
    <col min="14844" max="14845" width="10.5546875" customWidth="1"/>
    <col min="14846" max="14847" width="11.109375" customWidth="1"/>
    <col min="14848" max="14848" width="10.44140625" customWidth="1"/>
    <col min="14849" max="14849" width="15.5546875" customWidth="1"/>
    <col min="14850" max="14863" width="0" hidden="1" customWidth="1"/>
    <col min="14864" max="14864" width="4.109375" customWidth="1"/>
    <col min="14865" max="14865" width="22.33203125" customWidth="1"/>
    <col min="15088" max="15088" width="7.88671875" customWidth="1"/>
    <col min="15089" max="15089" width="108.5546875" customWidth="1"/>
    <col min="15090" max="15090" width="8.88671875" customWidth="1"/>
    <col min="15091" max="15091" width="27.88671875" customWidth="1"/>
    <col min="15092" max="15094" width="10.6640625" customWidth="1"/>
    <col min="15095" max="15096" width="10.88671875" customWidth="1"/>
    <col min="15097" max="15097" width="10" customWidth="1"/>
    <col min="15098" max="15099" width="10.33203125" customWidth="1"/>
    <col min="15100" max="15101" width="10.5546875" customWidth="1"/>
    <col min="15102" max="15103" width="11.109375" customWidth="1"/>
    <col min="15104" max="15104" width="10.44140625" customWidth="1"/>
    <col min="15105" max="15105" width="15.5546875" customWidth="1"/>
    <col min="15106" max="15119" width="0" hidden="1" customWidth="1"/>
    <col min="15120" max="15120" width="4.109375" customWidth="1"/>
    <col min="15121" max="15121" width="22.33203125" customWidth="1"/>
    <col min="15344" max="15344" width="7.88671875" customWidth="1"/>
    <col min="15345" max="15345" width="108.5546875" customWidth="1"/>
    <col min="15346" max="15346" width="8.88671875" customWidth="1"/>
    <col min="15347" max="15347" width="27.88671875" customWidth="1"/>
    <col min="15348" max="15350" width="10.6640625" customWidth="1"/>
    <col min="15351" max="15352" width="10.88671875" customWidth="1"/>
    <col min="15353" max="15353" width="10" customWidth="1"/>
    <col min="15354" max="15355" width="10.33203125" customWidth="1"/>
    <col min="15356" max="15357" width="10.5546875" customWidth="1"/>
    <col min="15358" max="15359" width="11.109375" customWidth="1"/>
    <col min="15360" max="15360" width="10.44140625" customWidth="1"/>
    <col min="15361" max="15361" width="15.5546875" customWidth="1"/>
    <col min="15362" max="15375" width="0" hidden="1" customWidth="1"/>
    <col min="15376" max="15376" width="4.109375" customWidth="1"/>
    <col min="15377" max="15377" width="22.33203125" customWidth="1"/>
    <col min="15600" max="15600" width="7.88671875" customWidth="1"/>
    <col min="15601" max="15601" width="108.5546875" customWidth="1"/>
    <col min="15602" max="15602" width="8.88671875" customWidth="1"/>
    <col min="15603" max="15603" width="27.88671875" customWidth="1"/>
    <col min="15604" max="15606" width="10.6640625" customWidth="1"/>
    <col min="15607" max="15608" width="10.88671875" customWidth="1"/>
    <col min="15609" max="15609" width="10" customWidth="1"/>
    <col min="15610" max="15611" width="10.33203125" customWidth="1"/>
    <col min="15612" max="15613" width="10.5546875" customWidth="1"/>
    <col min="15614" max="15615" width="11.109375" customWidth="1"/>
    <col min="15616" max="15616" width="10.44140625" customWidth="1"/>
    <col min="15617" max="15617" width="15.5546875" customWidth="1"/>
    <col min="15618" max="15631" width="0" hidden="1" customWidth="1"/>
    <col min="15632" max="15632" width="4.109375" customWidth="1"/>
    <col min="15633" max="15633" width="22.33203125" customWidth="1"/>
    <col min="15856" max="15856" width="7.88671875" customWidth="1"/>
    <col min="15857" max="15857" width="108.5546875" customWidth="1"/>
    <col min="15858" max="15858" width="8.88671875" customWidth="1"/>
    <col min="15859" max="15859" width="27.88671875" customWidth="1"/>
    <col min="15860" max="15862" width="10.6640625" customWidth="1"/>
    <col min="15863" max="15864" width="10.88671875" customWidth="1"/>
    <col min="15865" max="15865" width="10" customWidth="1"/>
    <col min="15866" max="15867" width="10.33203125" customWidth="1"/>
    <col min="15868" max="15869" width="10.5546875" customWidth="1"/>
    <col min="15870" max="15871" width="11.109375" customWidth="1"/>
    <col min="15872" max="15872" width="10.44140625" customWidth="1"/>
    <col min="15873" max="15873" width="15.5546875" customWidth="1"/>
    <col min="15874" max="15887" width="0" hidden="1" customWidth="1"/>
    <col min="15888" max="15888" width="4.109375" customWidth="1"/>
    <col min="15889" max="15889" width="22.33203125" customWidth="1"/>
    <col min="16112" max="16112" width="7.88671875" customWidth="1"/>
    <col min="16113" max="16113" width="108.5546875" customWidth="1"/>
    <col min="16114" max="16114" width="8.88671875" customWidth="1"/>
    <col min="16115" max="16115" width="27.88671875" customWidth="1"/>
    <col min="16116" max="16118" width="10.6640625" customWidth="1"/>
    <col min="16119" max="16120" width="10.88671875" customWidth="1"/>
    <col min="16121" max="16121" width="10" customWidth="1"/>
    <col min="16122" max="16123" width="10.33203125" customWidth="1"/>
    <col min="16124" max="16125" width="10.5546875" customWidth="1"/>
    <col min="16126" max="16127" width="11.109375" customWidth="1"/>
    <col min="16128" max="16128" width="10.44140625" customWidth="1"/>
    <col min="16129" max="16129" width="15.5546875" customWidth="1"/>
    <col min="16130" max="16143" width="0" hidden="1" customWidth="1"/>
    <col min="16144" max="16144" width="4.109375" customWidth="1"/>
    <col min="16145" max="16145" width="22.33203125" customWidth="1"/>
  </cols>
  <sheetData>
    <row r="1" spans="1:28" ht="29.25" customHeight="1">
      <c r="A1" s="1"/>
      <c r="B1" s="1"/>
      <c r="C1" s="1"/>
      <c r="D1" s="1"/>
      <c r="E1" s="2"/>
      <c r="F1" s="1"/>
      <c r="G1" s="13"/>
      <c r="H1" s="15"/>
      <c r="I1" s="15"/>
      <c r="J1" s="15"/>
      <c r="K1" s="15"/>
      <c r="L1" s="139" t="s">
        <v>57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74.25" customHeight="1">
      <c r="A2" s="1"/>
      <c r="B2" s="1"/>
      <c r="C2" s="1"/>
      <c r="D2" s="1"/>
      <c r="E2" s="2"/>
      <c r="F2" s="1"/>
      <c r="G2" s="13"/>
      <c r="H2" s="16"/>
      <c r="I2" s="15"/>
      <c r="J2" s="15"/>
      <c r="K2" s="15"/>
      <c r="L2" s="140" t="s">
        <v>58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21.75" customHeight="1">
      <c r="A3" s="1"/>
      <c r="B3" s="1"/>
      <c r="C3" s="1"/>
      <c r="D3" s="1"/>
      <c r="E3" s="1"/>
      <c r="F3" s="1"/>
      <c r="G3" s="13"/>
      <c r="H3" s="1"/>
      <c r="I3" s="13"/>
      <c r="J3" s="13"/>
      <c r="K3" s="13"/>
      <c r="L3" s="13"/>
      <c r="M3" s="13"/>
      <c r="AB3" s="3"/>
    </row>
    <row r="4" spans="1:28" ht="69.75" customHeight="1" thickBot="1">
      <c r="A4" s="147" t="s">
        <v>59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4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ht="21.75" customHeight="1">
      <c r="A5" s="148" t="s">
        <v>0</v>
      </c>
      <c r="B5" s="150" t="s">
        <v>23</v>
      </c>
      <c r="C5" s="152" t="s">
        <v>1</v>
      </c>
      <c r="D5" s="150" t="s">
        <v>24</v>
      </c>
      <c r="E5" s="154" t="s">
        <v>2</v>
      </c>
      <c r="F5" s="150" t="s">
        <v>3</v>
      </c>
      <c r="G5" s="150"/>
      <c r="H5" s="150"/>
      <c r="I5" s="150"/>
      <c r="J5" s="150"/>
      <c r="K5" s="150"/>
      <c r="L5" s="156" t="s">
        <v>4</v>
      </c>
      <c r="M5" s="51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196" t="s">
        <v>66</v>
      </c>
      <c r="AB5" s="196" t="s">
        <v>66</v>
      </c>
    </row>
    <row r="6" spans="1:28" ht="252" customHeight="1" thickBot="1">
      <c r="A6" s="149"/>
      <c r="B6" s="151"/>
      <c r="C6" s="153"/>
      <c r="D6" s="151"/>
      <c r="E6" s="155"/>
      <c r="F6" s="52" t="s">
        <v>60</v>
      </c>
      <c r="G6" s="52" t="s">
        <v>61</v>
      </c>
      <c r="H6" s="53" t="s">
        <v>62</v>
      </c>
      <c r="I6" s="54" t="s">
        <v>63</v>
      </c>
      <c r="J6" s="54" t="s">
        <v>65</v>
      </c>
      <c r="K6" s="54" t="s">
        <v>64</v>
      </c>
      <c r="L6" s="157"/>
      <c r="M6" s="55"/>
      <c r="N6" s="56"/>
      <c r="O6" s="50"/>
      <c r="P6" s="50"/>
      <c r="Q6" s="50"/>
      <c r="R6" s="57" t="s">
        <v>5</v>
      </c>
      <c r="S6" s="57" t="s">
        <v>6</v>
      </c>
      <c r="T6" s="57" t="s">
        <v>7</v>
      </c>
      <c r="U6" s="57" t="s">
        <v>8</v>
      </c>
      <c r="V6" s="57" t="s">
        <v>9</v>
      </c>
      <c r="W6" s="57" t="s">
        <v>10</v>
      </c>
      <c r="X6" s="57" t="s">
        <v>11</v>
      </c>
      <c r="Y6" s="57" t="s">
        <v>12</v>
      </c>
      <c r="Z6" s="57" t="s">
        <v>13</v>
      </c>
      <c r="AA6" s="197"/>
      <c r="AB6" s="197"/>
    </row>
    <row r="7" spans="1:28" s="12" customFormat="1" ht="23.25" customHeight="1" thickBot="1">
      <c r="A7" s="58">
        <v>1</v>
      </c>
      <c r="B7" s="59">
        <v>2</v>
      </c>
      <c r="C7" s="60">
        <v>3</v>
      </c>
      <c r="D7" s="59">
        <v>4</v>
      </c>
      <c r="E7" s="59">
        <v>5</v>
      </c>
      <c r="F7" s="59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2">
        <v>12</v>
      </c>
      <c r="M7" s="63"/>
      <c r="N7" s="64"/>
      <c r="O7" s="64"/>
      <c r="P7" s="64"/>
      <c r="Q7" s="64"/>
      <c r="R7" s="65"/>
      <c r="S7" s="65"/>
      <c r="T7" s="65"/>
      <c r="U7" s="65"/>
      <c r="V7" s="65"/>
      <c r="W7" s="65"/>
      <c r="X7" s="65"/>
      <c r="Y7" s="65"/>
      <c r="Z7" s="66"/>
      <c r="AA7" s="67">
        <v>13</v>
      </c>
      <c r="AB7" s="68">
        <v>14</v>
      </c>
    </row>
    <row r="8" spans="1:28" ht="21" customHeight="1">
      <c r="A8" s="141" t="s">
        <v>14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</row>
    <row r="9" spans="1:28" ht="36" customHeight="1">
      <c r="A9" s="161">
        <v>1</v>
      </c>
      <c r="B9" s="158" t="s">
        <v>25</v>
      </c>
      <c r="C9" s="69">
        <v>40</v>
      </c>
      <c r="D9" s="69" t="s">
        <v>86</v>
      </c>
      <c r="E9" s="69">
        <f>SUM(F9:K9)</f>
        <v>30</v>
      </c>
      <c r="F9" s="70">
        <v>27</v>
      </c>
      <c r="G9" s="69">
        <v>0</v>
      </c>
      <c r="H9" s="69">
        <v>3</v>
      </c>
      <c r="I9" s="69">
        <v>0</v>
      </c>
      <c r="J9" s="69">
        <v>0</v>
      </c>
      <c r="K9" s="69">
        <v>0</v>
      </c>
      <c r="L9" s="71">
        <f>C9*E9</f>
        <v>1200</v>
      </c>
      <c r="M9" s="55"/>
      <c r="N9" s="56"/>
      <c r="O9" s="50"/>
      <c r="P9" s="50"/>
      <c r="Q9" s="50"/>
      <c r="R9" s="72"/>
      <c r="S9" s="72"/>
      <c r="T9" s="72"/>
      <c r="U9" s="72"/>
      <c r="V9" s="72"/>
      <c r="W9" s="72"/>
      <c r="X9" s="72"/>
      <c r="Y9" s="72"/>
      <c r="Z9" s="73"/>
      <c r="AA9" s="74">
        <v>9.93</v>
      </c>
      <c r="AB9" s="74">
        <f>L9*AA9</f>
        <v>11916</v>
      </c>
    </row>
    <row r="10" spans="1:28" ht="34.799999999999997" customHeight="1">
      <c r="A10" s="162"/>
      <c r="B10" s="159"/>
      <c r="C10" s="75">
        <v>40</v>
      </c>
      <c r="D10" s="75" t="s">
        <v>91</v>
      </c>
      <c r="E10" s="69">
        <f t="shared" ref="E10:E18" si="0">SUM(F10:K10)</f>
        <v>30</v>
      </c>
      <c r="F10" s="70">
        <v>30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1">
        <f t="shared" ref="L10:L18" si="1">C10*E10</f>
        <v>1200</v>
      </c>
      <c r="M10" s="55"/>
      <c r="N10" s="56"/>
      <c r="O10" s="50"/>
      <c r="P10" s="50"/>
      <c r="Q10" s="50"/>
      <c r="R10" s="72"/>
      <c r="S10" s="72"/>
      <c r="T10" s="72"/>
      <c r="U10" s="72"/>
      <c r="V10" s="72"/>
      <c r="W10" s="72"/>
      <c r="X10" s="72"/>
      <c r="Y10" s="72"/>
      <c r="Z10" s="73"/>
      <c r="AA10" s="74">
        <v>9.93</v>
      </c>
      <c r="AB10" s="74">
        <f t="shared" ref="AB10:AB18" si="2">L10*AA10</f>
        <v>11916</v>
      </c>
    </row>
    <row r="11" spans="1:28" ht="33.6" customHeight="1">
      <c r="A11" s="162"/>
      <c r="B11" s="159"/>
      <c r="C11" s="75">
        <v>40</v>
      </c>
      <c r="D11" s="75" t="s">
        <v>92</v>
      </c>
      <c r="E11" s="69">
        <f t="shared" si="0"/>
        <v>30</v>
      </c>
      <c r="F11" s="70">
        <v>30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1">
        <f t="shared" si="1"/>
        <v>1200</v>
      </c>
      <c r="M11" s="55"/>
      <c r="N11" s="56"/>
      <c r="O11" s="50"/>
      <c r="P11" s="50"/>
      <c r="Q11" s="50"/>
      <c r="R11" s="72"/>
      <c r="S11" s="72"/>
      <c r="T11" s="72"/>
      <c r="U11" s="72"/>
      <c r="V11" s="72"/>
      <c r="W11" s="72"/>
      <c r="X11" s="72"/>
      <c r="Y11" s="72"/>
      <c r="Z11" s="73"/>
      <c r="AA11" s="74">
        <v>9.93</v>
      </c>
      <c r="AB11" s="74">
        <f t="shared" si="2"/>
        <v>11916</v>
      </c>
    </row>
    <row r="12" spans="1:28" ht="37.799999999999997" customHeight="1">
      <c r="A12" s="163"/>
      <c r="B12" s="160"/>
      <c r="C12" s="75">
        <v>40</v>
      </c>
      <c r="D12" s="75" t="s">
        <v>93</v>
      </c>
      <c r="E12" s="69">
        <f t="shared" si="0"/>
        <v>21</v>
      </c>
      <c r="F12" s="70">
        <v>21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1">
        <f t="shared" si="1"/>
        <v>840</v>
      </c>
      <c r="M12" s="55"/>
      <c r="N12" s="56"/>
      <c r="O12" s="50"/>
      <c r="P12" s="50"/>
      <c r="Q12" s="50"/>
      <c r="R12" s="72"/>
      <c r="S12" s="72"/>
      <c r="T12" s="72"/>
      <c r="U12" s="72"/>
      <c r="V12" s="72"/>
      <c r="W12" s="72"/>
      <c r="X12" s="72"/>
      <c r="Y12" s="72"/>
      <c r="Z12" s="73"/>
      <c r="AA12" s="74">
        <v>9.93</v>
      </c>
      <c r="AB12" s="74">
        <f t="shared" si="2"/>
        <v>8341.1999999999989</v>
      </c>
    </row>
    <row r="13" spans="1:28" ht="33.6" customHeight="1">
      <c r="A13" s="161">
        <v>2</v>
      </c>
      <c r="B13" s="158" t="s">
        <v>26</v>
      </c>
      <c r="C13" s="76">
        <v>72</v>
      </c>
      <c r="D13" s="76" t="s">
        <v>88</v>
      </c>
      <c r="E13" s="69">
        <f t="shared" si="0"/>
        <v>24</v>
      </c>
      <c r="F13" s="70">
        <v>17</v>
      </c>
      <c r="G13" s="76">
        <v>7</v>
      </c>
      <c r="H13" s="76">
        <v>0</v>
      </c>
      <c r="I13" s="76">
        <v>0</v>
      </c>
      <c r="J13" s="76">
        <v>0</v>
      </c>
      <c r="K13" s="76">
        <v>0</v>
      </c>
      <c r="L13" s="71">
        <f t="shared" si="1"/>
        <v>1728</v>
      </c>
      <c r="M13" s="55"/>
      <c r="N13" s="56"/>
      <c r="O13" s="50"/>
      <c r="P13" s="50"/>
      <c r="Q13" s="50"/>
      <c r="R13" s="72"/>
      <c r="S13" s="72"/>
      <c r="T13" s="72"/>
      <c r="U13" s="72"/>
      <c r="V13" s="72"/>
      <c r="W13" s="72"/>
      <c r="X13" s="72"/>
      <c r="Y13" s="72"/>
      <c r="Z13" s="73"/>
      <c r="AA13" s="74">
        <v>9.93</v>
      </c>
      <c r="AB13" s="74">
        <f t="shared" si="2"/>
        <v>17159.04</v>
      </c>
    </row>
    <row r="14" spans="1:28" ht="34.5" customHeight="1">
      <c r="A14" s="163"/>
      <c r="B14" s="160"/>
      <c r="C14" s="76">
        <v>72</v>
      </c>
      <c r="D14" s="76" t="s">
        <v>87</v>
      </c>
      <c r="E14" s="69">
        <f t="shared" si="0"/>
        <v>25</v>
      </c>
      <c r="F14" s="70">
        <v>25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1">
        <f t="shared" si="1"/>
        <v>1800</v>
      </c>
      <c r="M14" s="55"/>
      <c r="N14" s="56"/>
      <c r="O14" s="50"/>
      <c r="P14" s="50"/>
      <c r="Q14" s="50"/>
      <c r="R14" s="72"/>
      <c r="S14" s="72"/>
      <c r="T14" s="72"/>
      <c r="U14" s="72"/>
      <c r="V14" s="72"/>
      <c r="W14" s="72"/>
      <c r="X14" s="72"/>
      <c r="Y14" s="72"/>
      <c r="Z14" s="73"/>
      <c r="AA14" s="74">
        <v>9.93</v>
      </c>
      <c r="AB14" s="74">
        <f t="shared" si="2"/>
        <v>17874</v>
      </c>
    </row>
    <row r="15" spans="1:28" ht="60" customHeight="1">
      <c r="A15" s="77">
        <v>3</v>
      </c>
      <c r="B15" s="78" t="s">
        <v>27</v>
      </c>
      <c r="C15" s="76">
        <v>72</v>
      </c>
      <c r="D15" s="76" t="s">
        <v>89</v>
      </c>
      <c r="E15" s="69">
        <f t="shared" si="0"/>
        <v>30</v>
      </c>
      <c r="F15" s="70">
        <v>28</v>
      </c>
      <c r="G15" s="76">
        <v>2</v>
      </c>
      <c r="H15" s="76">
        <v>0</v>
      </c>
      <c r="I15" s="76">
        <v>0</v>
      </c>
      <c r="J15" s="76">
        <v>0</v>
      </c>
      <c r="K15" s="76">
        <v>0</v>
      </c>
      <c r="L15" s="71">
        <f t="shared" si="1"/>
        <v>2160</v>
      </c>
      <c r="M15" s="55"/>
      <c r="N15" s="56"/>
      <c r="O15" s="50"/>
      <c r="P15" s="50"/>
      <c r="Q15" s="50"/>
      <c r="R15" s="72"/>
      <c r="S15" s="72"/>
      <c r="T15" s="72"/>
      <c r="U15" s="72"/>
      <c r="V15" s="72"/>
      <c r="W15" s="72"/>
      <c r="X15" s="72"/>
      <c r="Y15" s="72"/>
      <c r="Z15" s="73"/>
      <c r="AA15" s="74">
        <v>9.93</v>
      </c>
      <c r="AB15" s="74">
        <f t="shared" si="2"/>
        <v>21448.799999999999</v>
      </c>
    </row>
    <row r="16" spans="1:28" ht="37.200000000000003" customHeight="1">
      <c r="A16" s="161">
        <v>4</v>
      </c>
      <c r="B16" s="164" t="s">
        <v>28</v>
      </c>
      <c r="C16" s="76">
        <v>72</v>
      </c>
      <c r="D16" s="76" t="s">
        <v>94</v>
      </c>
      <c r="E16" s="69">
        <f t="shared" si="0"/>
        <v>20</v>
      </c>
      <c r="F16" s="70">
        <v>20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1">
        <f t="shared" si="1"/>
        <v>1440</v>
      </c>
      <c r="M16" s="55"/>
      <c r="N16" s="56"/>
      <c r="O16" s="50"/>
      <c r="P16" s="50"/>
      <c r="Q16" s="50"/>
      <c r="R16" s="72"/>
      <c r="S16" s="72"/>
      <c r="T16" s="72"/>
      <c r="U16" s="72"/>
      <c r="V16" s="72"/>
      <c r="W16" s="72"/>
      <c r="X16" s="72"/>
      <c r="Y16" s="72"/>
      <c r="Z16" s="73"/>
      <c r="AA16" s="74">
        <v>9.93</v>
      </c>
      <c r="AB16" s="74">
        <f t="shared" si="2"/>
        <v>14299.199999999999</v>
      </c>
    </row>
    <row r="17" spans="1:29" ht="37.200000000000003" customHeight="1">
      <c r="A17" s="163"/>
      <c r="B17" s="165"/>
      <c r="C17" s="76">
        <v>72</v>
      </c>
      <c r="D17" s="76" t="s">
        <v>90</v>
      </c>
      <c r="E17" s="69">
        <f t="shared" si="0"/>
        <v>21</v>
      </c>
      <c r="F17" s="70">
        <v>21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1">
        <f t="shared" si="1"/>
        <v>1512</v>
      </c>
      <c r="M17" s="55"/>
      <c r="N17" s="56"/>
      <c r="O17" s="50"/>
      <c r="P17" s="50"/>
      <c r="Q17" s="50"/>
      <c r="R17" s="72"/>
      <c r="S17" s="72"/>
      <c r="T17" s="72"/>
      <c r="U17" s="72"/>
      <c r="V17" s="72"/>
      <c r="W17" s="72"/>
      <c r="X17" s="72"/>
      <c r="Y17" s="72"/>
      <c r="Z17" s="73"/>
      <c r="AA17" s="74">
        <v>9.93</v>
      </c>
      <c r="AB17" s="74">
        <f t="shared" si="2"/>
        <v>15014.16</v>
      </c>
    </row>
    <row r="18" spans="1:29" ht="39.75" customHeight="1" thickBot="1">
      <c r="A18" s="77">
        <v>5</v>
      </c>
      <c r="B18" s="79" t="s">
        <v>29</v>
      </c>
      <c r="C18" s="76">
        <v>72</v>
      </c>
      <c r="D18" s="76" t="s">
        <v>95</v>
      </c>
      <c r="E18" s="69">
        <f t="shared" si="0"/>
        <v>25</v>
      </c>
      <c r="F18" s="70">
        <v>23</v>
      </c>
      <c r="G18" s="76">
        <v>2</v>
      </c>
      <c r="H18" s="76">
        <v>0</v>
      </c>
      <c r="I18" s="76">
        <v>0</v>
      </c>
      <c r="J18" s="76">
        <v>0</v>
      </c>
      <c r="K18" s="76">
        <v>0</v>
      </c>
      <c r="L18" s="71">
        <f t="shared" si="1"/>
        <v>1800</v>
      </c>
      <c r="M18" s="55"/>
      <c r="N18" s="56"/>
      <c r="O18" s="50"/>
      <c r="P18" s="50"/>
      <c r="Q18" s="50"/>
      <c r="R18" s="72"/>
      <c r="S18" s="72"/>
      <c r="T18" s="72"/>
      <c r="U18" s="72"/>
      <c r="V18" s="72"/>
      <c r="W18" s="72"/>
      <c r="X18" s="72"/>
      <c r="Y18" s="72"/>
      <c r="Z18" s="73"/>
      <c r="AA18" s="74">
        <v>9.93</v>
      </c>
      <c r="AB18" s="74">
        <f t="shared" si="2"/>
        <v>17874</v>
      </c>
    </row>
    <row r="19" spans="1:29" ht="18" thickBot="1">
      <c r="A19" s="166" t="s">
        <v>15</v>
      </c>
      <c r="B19" s="167"/>
      <c r="C19" s="167"/>
      <c r="D19" s="168"/>
      <c r="E19" s="80">
        <f t="shared" ref="E19:AB19" si="3">SUM(E9:E18)</f>
        <v>256</v>
      </c>
      <c r="F19" s="80">
        <f t="shared" si="3"/>
        <v>242</v>
      </c>
      <c r="G19" s="80">
        <f t="shared" si="3"/>
        <v>11</v>
      </c>
      <c r="H19" s="80">
        <f t="shared" si="3"/>
        <v>3</v>
      </c>
      <c r="I19" s="80">
        <f t="shared" si="3"/>
        <v>0</v>
      </c>
      <c r="J19" s="80">
        <f t="shared" si="3"/>
        <v>0</v>
      </c>
      <c r="K19" s="80">
        <f t="shared" si="3"/>
        <v>0</v>
      </c>
      <c r="L19" s="80">
        <f t="shared" si="3"/>
        <v>14880</v>
      </c>
      <c r="M19" s="80">
        <f t="shared" si="3"/>
        <v>0</v>
      </c>
      <c r="N19" s="80">
        <f t="shared" si="3"/>
        <v>0</v>
      </c>
      <c r="O19" s="80">
        <f t="shared" si="3"/>
        <v>0</v>
      </c>
      <c r="P19" s="80">
        <f t="shared" si="3"/>
        <v>0</v>
      </c>
      <c r="Q19" s="80">
        <f t="shared" si="3"/>
        <v>0</v>
      </c>
      <c r="R19" s="80">
        <f t="shared" si="3"/>
        <v>0</v>
      </c>
      <c r="S19" s="80">
        <f t="shared" si="3"/>
        <v>0</v>
      </c>
      <c r="T19" s="80">
        <f t="shared" si="3"/>
        <v>0</v>
      </c>
      <c r="U19" s="80">
        <f t="shared" si="3"/>
        <v>0</v>
      </c>
      <c r="V19" s="80">
        <f t="shared" si="3"/>
        <v>0</v>
      </c>
      <c r="W19" s="80">
        <f t="shared" si="3"/>
        <v>0</v>
      </c>
      <c r="X19" s="80">
        <f t="shared" si="3"/>
        <v>0</v>
      </c>
      <c r="Y19" s="80">
        <f t="shared" si="3"/>
        <v>0</v>
      </c>
      <c r="Z19" s="80">
        <f t="shared" si="3"/>
        <v>0</v>
      </c>
      <c r="AA19" s="80"/>
      <c r="AB19" s="81">
        <f t="shared" si="3"/>
        <v>147758.39999999999</v>
      </c>
    </row>
    <row r="20" spans="1:29" ht="21" customHeight="1" thickBot="1">
      <c r="A20" s="144" t="s">
        <v>16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29" ht="92.25" customHeight="1" thickBot="1">
      <c r="A21" s="82">
        <v>6</v>
      </c>
      <c r="B21" s="83" t="s">
        <v>30</v>
      </c>
      <c r="C21" s="69">
        <v>550</v>
      </c>
      <c r="D21" s="84" t="s">
        <v>96</v>
      </c>
      <c r="E21" s="85">
        <f>SUM(F21:K21)</f>
        <v>14</v>
      </c>
      <c r="F21" s="85">
        <v>14</v>
      </c>
      <c r="G21" s="86">
        <v>0</v>
      </c>
      <c r="H21" s="86">
        <v>0</v>
      </c>
      <c r="I21" s="86">
        <v>0</v>
      </c>
      <c r="J21" s="87">
        <v>0</v>
      </c>
      <c r="K21" s="86">
        <v>0</v>
      </c>
      <c r="L21" s="88">
        <f>C21*E21</f>
        <v>7700</v>
      </c>
      <c r="M21" s="55"/>
      <c r="N21" s="56"/>
      <c r="O21" s="50"/>
      <c r="P21" s="50"/>
      <c r="Q21" s="50"/>
      <c r="R21" s="72"/>
      <c r="S21" s="72"/>
      <c r="T21" s="72"/>
      <c r="U21" s="72"/>
      <c r="V21" s="72"/>
      <c r="W21" s="72"/>
      <c r="X21" s="72"/>
      <c r="Y21" s="72"/>
      <c r="Z21" s="73"/>
      <c r="AA21" s="74">
        <v>24.83</v>
      </c>
      <c r="AB21" s="74">
        <f>AA21*L21</f>
        <v>191191</v>
      </c>
    </row>
    <row r="22" spans="1:29" ht="18" thickBot="1">
      <c r="A22" s="166" t="s">
        <v>15</v>
      </c>
      <c r="B22" s="167"/>
      <c r="C22" s="167"/>
      <c r="D22" s="168"/>
      <c r="E22" s="80">
        <f t="shared" ref="E22:AB22" si="4">SUM(E21:E21)</f>
        <v>14</v>
      </c>
      <c r="F22" s="80">
        <f t="shared" si="4"/>
        <v>14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7700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/>
      <c r="AB22" s="81">
        <f t="shared" si="4"/>
        <v>191191</v>
      </c>
    </row>
    <row r="23" spans="1:29" ht="20.25" customHeight="1">
      <c r="A23" s="144" t="s">
        <v>17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/>
    </row>
    <row r="24" spans="1:29" ht="18">
      <c r="A24" s="161">
        <v>7</v>
      </c>
      <c r="B24" s="180" t="s">
        <v>18</v>
      </c>
      <c r="C24" s="75">
        <v>484</v>
      </c>
      <c r="D24" s="75" t="s">
        <v>52</v>
      </c>
      <c r="E24" s="89">
        <v>30</v>
      </c>
      <c r="F24" s="90">
        <v>30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2">
        <f>C24*E24</f>
        <v>14520</v>
      </c>
      <c r="M24" s="55"/>
      <c r="N24" s="56"/>
      <c r="O24" s="50"/>
      <c r="P24" s="50"/>
      <c r="Q24" s="50"/>
      <c r="R24" s="72"/>
      <c r="S24" s="72"/>
      <c r="T24" s="72"/>
      <c r="U24" s="72"/>
      <c r="V24" s="72"/>
      <c r="W24" s="72"/>
      <c r="X24" s="72"/>
      <c r="Y24" s="72"/>
      <c r="Z24" s="73"/>
      <c r="AA24" s="74">
        <v>102.85</v>
      </c>
      <c r="AB24" s="93">
        <f>L24*AA24</f>
        <v>1493382</v>
      </c>
    </row>
    <row r="25" spans="1:29" ht="18">
      <c r="A25" s="162"/>
      <c r="B25" s="181"/>
      <c r="C25" s="75">
        <v>484</v>
      </c>
      <c r="D25" s="75" t="s">
        <v>53</v>
      </c>
      <c r="E25" s="89">
        <v>30</v>
      </c>
      <c r="F25" s="90">
        <v>30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2">
        <f t="shared" ref="L25:L49" si="5">C25*E25</f>
        <v>14520</v>
      </c>
      <c r="M25" s="55"/>
      <c r="N25" s="56"/>
      <c r="O25" s="50"/>
      <c r="P25" s="50"/>
      <c r="Q25" s="50"/>
      <c r="R25" s="72"/>
      <c r="S25" s="72"/>
      <c r="T25" s="72"/>
      <c r="U25" s="72"/>
      <c r="V25" s="72"/>
      <c r="W25" s="72"/>
      <c r="X25" s="72"/>
      <c r="Y25" s="72"/>
      <c r="Z25" s="73"/>
      <c r="AA25" s="74">
        <v>102.85</v>
      </c>
      <c r="AB25" s="93">
        <f t="shared" ref="AB25:AB49" si="6">L25*AA25</f>
        <v>1493382</v>
      </c>
    </row>
    <row r="26" spans="1:29" ht="18">
      <c r="A26" s="162"/>
      <c r="B26" s="181"/>
      <c r="C26" s="75">
        <v>484</v>
      </c>
      <c r="D26" s="75" t="s">
        <v>54</v>
      </c>
      <c r="E26" s="89">
        <v>30</v>
      </c>
      <c r="F26" s="90">
        <v>30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2">
        <f t="shared" si="5"/>
        <v>14520</v>
      </c>
      <c r="M26" s="55"/>
      <c r="N26" s="56"/>
      <c r="O26" s="50"/>
      <c r="P26" s="50"/>
      <c r="Q26" s="50"/>
      <c r="R26" s="72"/>
      <c r="S26" s="72"/>
      <c r="T26" s="72"/>
      <c r="U26" s="72"/>
      <c r="V26" s="72"/>
      <c r="W26" s="72"/>
      <c r="X26" s="72"/>
      <c r="Y26" s="72"/>
      <c r="Z26" s="73"/>
      <c r="AA26" s="74">
        <v>102.85</v>
      </c>
      <c r="AB26" s="93">
        <f t="shared" si="6"/>
        <v>1493382</v>
      </c>
    </row>
    <row r="27" spans="1:29" ht="18">
      <c r="A27" s="162"/>
      <c r="B27" s="181"/>
      <c r="C27" s="75">
        <v>484</v>
      </c>
      <c r="D27" s="75" t="s">
        <v>55</v>
      </c>
      <c r="E27" s="89">
        <v>30</v>
      </c>
      <c r="F27" s="90">
        <v>30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2">
        <f t="shared" si="5"/>
        <v>14520</v>
      </c>
      <c r="M27" s="55"/>
      <c r="N27" s="56"/>
      <c r="O27" s="50"/>
      <c r="P27" s="50"/>
      <c r="Q27" s="50"/>
      <c r="R27" s="72"/>
      <c r="S27" s="72"/>
      <c r="T27" s="72"/>
      <c r="U27" s="72"/>
      <c r="V27" s="72"/>
      <c r="W27" s="72"/>
      <c r="X27" s="72"/>
      <c r="Y27" s="72"/>
      <c r="Z27" s="73"/>
      <c r="AA27" s="74">
        <v>102.85</v>
      </c>
      <c r="AB27" s="93">
        <f t="shared" si="6"/>
        <v>1493382</v>
      </c>
    </row>
    <row r="28" spans="1:29" ht="18">
      <c r="A28" s="163"/>
      <c r="B28" s="182"/>
      <c r="C28" s="75">
        <v>484</v>
      </c>
      <c r="D28" s="75" t="s">
        <v>56</v>
      </c>
      <c r="E28" s="89">
        <v>30</v>
      </c>
      <c r="F28" s="90">
        <v>30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2">
        <f t="shared" si="5"/>
        <v>14520</v>
      </c>
      <c r="M28" s="55"/>
      <c r="N28" s="56"/>
      <c r="O28" s="50"/>
      <c r="P28" s="50"/>
      <c r="Q28" s="50"/>
      <c r="R28" s="72"/>
      <c r="S28" s="72"/>
      <c r="T28" s="72"/>
      <c r="U28" s="72"/>
      <c r="V28" s="72"/>
      <c r="W28" s="72"/>
      <c r="X28" s="72"/>
      <c r="Y28" s="72"/>
      <c r="Z28" s="73"/>
      <c r="AA28" s="74">
        <v>102.85</v>
      </c>
      <c r="AB28" s="93">
        <f t="shared" si="6"/>
        <v>1493382</v>
      </c>
      <c r="AC28" s="138"/>
    </row>
    <row r="29" spans="1:29" ht="57.6" customHeight="1">
      <c r="A29" s="185">
        <v>8</v>
      </c>
      <c r="B29" s="183" t="s">
        <v>31</v>
      </c>
      <c r="C29" s="94">
        <v>113</v>
      </c>
      <c r="D29" s="94" t="s">
        <v>159</v>
      </c>
      <c r="E29" s="91">
        <f t="shared" ref="E29:E49" si="7">SUM(F29:K29)</f>
        <v>30</v>
      </c>
      <c r="F29" s="90">
        <v>21</v>
      </c>
      <c r="G29" s="91">
        <v>0</v>
      </c>
      <c r="H29" s="91">
        <v>5</v>
      </c>
      <c r="I29" s="91">
        <v>0</v>
      </c>
      <c r="J29" s="91">
        <v>4</v>
      </c>
      <c r="K29" s="91">
        <v>0</v>
      </c>
      <c r="L29" s="95">
        <f t="shared" si="5"/>
        <v>3390</v>
      </c>
      <c r="M29" s="96"/>
      <c r="N29" s="97"/>
      <c r="O29" s="98"/>
      <c r="P29" s="98"/>
      <c r="Q29" s="98"/>
      <c r="R29" s="99"/>
      <c r="S29" s="99"/>
      <c r="T29" s="99"/>
      <c r="U29" s="99"/>
      <c r="V29" s="99"/>
      <c r="W29" s="99"/>
      <c r="X29" s="99"/>
      <c r="Y29" s="99"/>
      <c r="Z29" s="100"/>
      <c r="AA29" s="101">
        <v>25.71</v>
      </c>
      <c r="AB29" s="102">
        <f t="shared" si="6"/>
        <v>87156.900000000009</v>
      </c>
    </row>
    <row r="30" spans="1:29" ht="52.2" customHeight="1">
      <c r="A30" s="186"/>
      <c r="B30" s="184"/>
      <c r="C30" s="94">
        <v>113</v>
      </c>
      <c r="D30" s="94" t="s">
        <v>97</v>
      </c>
      <c r="E30" s="91">
        <f t="shared" si="7"/>
        <v>30</v>
      </c>
      <c r="F30" s="90">
        <v>20</v>
      </c>
      <c r="G30" s="91">
        <v>0</v>
      </c>
      <c r="H30" s="91">
        <v>6</v>
      </c>
      <c r="I30" s="91">
        <v>0</v>
      </c>
      <c r="J30" s="91">
        <v>4</v>
      </c>
      <c r="K30" s="91">
        <v>0</v>
      </c>
      <c r="L30" s="95">
        <f t="shared" si="5"/>
        <v>3390</v>
      </c>
      <c r="M30" s="96"/>
      <c r="N30" s="97"/>
      <c r="O30" s="98"/>
      <c r="P30" s="98"/>
      <c r="Q30" s="98"/>
      <c r="R30" s="99"/>
      <c r="S30" s="99"/>
      <c r="T30" s="99"/>
      <c r="U30" s="99"/>
      <c r="V30" s="99"/>
      <c r="W30" s="99"/>
      <c r="X30" s="99"/>
      <c r="Y30" s="99"/>
      <c r="Z30" s="100"/>
      <c r="AA30" s="101">
        <v>25.71</v>
      </c>
      <c r="AB30" s="102">
        <f t="shared" si="6"/>
        <v>87156.900000000009</v>
      </c>
    </row>
    <row r="31" spans="1:29" ht="52.8" customHeight="1">
      <c r="A31" s="186"/>
      <c r="B31" s="184"/>
      <c r="C31" s="94">
        <v>113</v>
      </c>
      <c r="D31" s="94" t="s">
        <v>98</v>
      </c>
      <c r="E31" s="91">
        <f t="shared" si="7"/>
        <v>29</v>
      </c>
      <c r="F31" s="90">
        <v>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5">
        <f t="shared" si="5"/>
        <v>3277</v>
      </c>
      <c r="M31" s="96"/>
      <c r="N31" s="97"/>
      <c r="O31" s="98"/>
      <c r="P31" s="98"/>
      <c r="Q31" s="98"/>
      <c r="R31" s="99"/>
      <c r="S31" s="99"/>
      <c r="T31" s="99"/>
      <c r="U31" s="99"/>
      <c r="V31" s="99"/>
      <c r="W31" s="99"/>
      <c r="X31" s="99"/>
      <c r="Y31" s="99"/>
      <c r="Z31" s="100"/>
      <c r="AA31" s="101">
        <v>25.71</v>
      </c>
      <c r="AB31" s="102">
        <f t="shared" si="6"/>
        <v>84251.67</v>
      </c>
    </row>
    <row r="32" spans="1:29" ht="54.6" customHeight="1">
      <c r="A32" s="186"/>
      <c r="B32" s="184"/>
      <c r="C32" s="94">
        <v>113</v>
      </c>
      <c r="D32" s="94" t="s">
        <v>99</v>
      </c>
      <c r="E32" s="91">
        <f t="shared" si="7"/>
        <v>29</v>
      </c>
      <c r="F32" s="90">
        <v>29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5">
        <f t="shared" si="5"/>
        <v>3277</v>
      </c>
      <c r="M32" s="96"/>
      <c r="N32" s="97"/>
      <c r="O32" s="98"/>
      <c r="P32" s="98"/>
      <c r="Q32" s="98"/>
      <c r="R32" s="99"/>
      <c r="S32" s="99"/>
      <c r="T32" s="99"/>
      <c r="U32" s="99"/>
      <c r="V32" s="99"/>
      <c r="W32" s="99"/>
      <c r="X32" s="99"/>
      <c r="Y32" s="99"/>
      <c r="Z32" s="100"/>
      <c r="AA32" s="101">
        <v>25.71</v>
      </c>
      <c r="AB32" s="102">
        <f t="shared" si="6"/>
        <v>84251.67</v>
      </c>
    </row>
    <row r="33" spans="1:28" ht="55.2" customHeight="1">
      <c r="A33" s="186"/>
      <c r="B33" s="184"/>
      <c r="C33" s="94">
        <v>113</v>
      </c>
      <c r="D33" s="94" t="s">
        <v>100</v>
      </c>
      <c r="E33" s="91">
        <f t="shared" si="7"/>
        <v>29</v>
      </c>
      <c r="F33" s="90">
        <v>29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5">
        <f t="shared" si="5"/>
        <v>3277</v>
      </c>
      <c r="M33" s="96"/>
      <c r="N33" s="97"/>
      <c r="O33" s="98"/>
      <c r="P33" s="98"/>
      <c r="Q33" s="98"/>
      <c r="R33" s="99"/>
      <c r="S33" s="99"/>
      <c r="T33" s="99"/>
      <c r="U33" s="99"/>
      <c r="V33" s="99"/>
      <c r="W33" s="99"/>
      <c r="X33" s="99"/>
      <c r="Y33" s="99"/>
      <c r="Z33" s="100"/>
      <c r="AA33" s="101">
        <v>25.71</v>
      </c>
      <c r="AB33" s="102">
        <f t="shared" si="6"/>
        <v>84251.67</v>
      </c>
    </row>
    <row r="34" spans="1:28" ht="52.8" customHeight="1">
      <c r="A34" s="186"/>
      <c r="B34" s="184"/>
      <c r="C34" s="94">
        <v>113</v>
      </c>
      <c r="D34" s="94" t="s">
        <v>101</v>
      </c>
      <c r="E34" s="91">
        <f t="shared" si="7"/>
        <v>29</v>
      </c>
      <c r="F34" s="90">
        <v>29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5">
        <f t="shared" si="5"/>
        <v>3277</v>
      </c>
      <c r="M34" s="96"/>
      <c r="N34" s="97"/>
      <c r="O34" s="98"/>
      <c r="P34" s="98"/>
      <c r="Q34" s="98"/>
      <c r="R34" s="99"/>
      <c r="S34" s="99"/>
      <c r="T34" s="99"/>
      <c r="U34" s="99"/>
      <c r="V34" s="99"/>
      <c r="W34" s="99"/>
      <c r="X34" s="99"/>
      <c r="Y34" s="99"/>
      <c r="Z34" s="100"/>
      <c r="AA34" s="101">
        <v>25.71</v>
      </c>
      <c r="AB34" s="102">
        <f t="shared" si="6"/>
        <v>84251.67</v>
      </c>
    </row>
    <row r="35" spans="1:28" ht="53.4" customHeight="1">
      <c r="A35" s="186"/>
      <c r="B35" s="184"/>
      <c r="C35" s="94">
        <v>113</v>
      </c>
      <c r="D35" s="94" t="s">
        <v>102</v>
      </c>
      <c r="E35" s="91">
        <f t="shared" si="7"/>
        <v>29</v>
      </c>
      <c r="F35" s="90">
        <v>29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5">
        <f t="shared" si="5"/>
        <v>3277</v>
      </c>
      <c r="M35" s="96"/>
      <c r="N35" s="97"/>
      <c r="O35" s="98"/>
      <c r="P35" s="98"/>
      <c r="Q35" s="98"/>
      <c r="R35" s="99"/>
      <c r="S35" s="99"/>
      <c r="T35" s="99"/>
      <c r="U35" s="99"/>
      <c r="V35" s="99"/>
      <c r="W35" s="99"/>
      <c r="X35" s="99"/>
      <c r="Y35" s="99"/>
      <c r="Z35" s="100"/>
      <c r="AA35" s="101">
        <v>25.71</v>
      </c>
      <c r="AB35" s="102">
        <f t="shared" si="6"/>
        <v>84251.67</v>
      </c>
    </row>
    <row r="36" spans="1:28" ht="52.2" customHeight="1">
      <c r="A36" s="186"/>
      <c r="B36" s="184"/>
      <c r="C36" s="94">
        <v>113</v>
      </c>
      <c r="D36" s="94" t="s">
        <v>103</v>
      </c>
      <c r="E36" s="91">
        <f t="shared" si="7"/>
        <v>30</v>
      </c>
      <c r="F36" s="90">
        <v>30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5">
        <f t="shared" si="5"/>
        <v>3390</v>
      </c>
      <c r="M36" s="96"/>
      <c r="N36" s="97"/>
      <c r="O36" s="98"/>
      <c r="P36" s="98"/>
      <c r="Q36" s="98"/>
      <c r="R36" s="99"/>
      <c r="S36" s="99"/>
      <c r="T36" s="99"/>
      <c r="U36" s="99"/>
      <c r="V36" s="99"/>
      <c r="W36" s="99"/>
      <c r="X36" s="99"/>
      <c r="Y36" s="99"/>
      <c r="Z36" s="100"/>
      <c r="AA36" s="101">
        <v>25.71</v>
      </c>
      <c r="AB36" s="102">
        <f t="shared" si="6"/>
        <v>87156.900000000009</v>
      </c>
    </row>
    <row r="37" spans="1:28" ht="53.4" customHeight="1">
      <c r="A37" s="186"/>
      <c r="B37" s="184"/>
      <c r="C37" s="94">
        <v>113</v>
      </c>
      <c r="D37" s="94" t="s">
        <v>104</v>
      </c>
      <c r="E37" s="91">
        <f t="shared" si="7"/>
        <v>30</v>
      </c>
      <c r="F37" s="90">
        <v>30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5">
        <f t="shared" si="5"/>
        <v>3390</v>
      </c>
      <c r="M37" s="96"/>
      <c r="N37" s="97"/>
      <c r="O37" s="98"/>
      <c r="P37" s="98"/>
      <c r="Q37" s="98"/>
      <c r="R37" s="99"/>
      <c r="S37" s="99"/>
      <c r="T37" s="99"/>
      <c r="U37" s="99"/>
      <c r="V37" s="99"/>
      <c r="W37" s="99"/>
      <c r="X37" s="99"/>
      <c r="Y37" s="99"/>
      <c r="Z37" s="100"/>
      <c r="AA37" s="101">
        <v>25.71</v>
      </c>
      <c r="AB37" s="102">
        <f t="shared" si="6"/>
        <v>87156.900000000009</v>
      </c>
    </row>
    <row r="38" spans="1:28" ht="54" customHeight="1">
      <c r="A38" s="186"/>
      <c r="B38" s="184"/>
      <c r="C38" s="94">
        <v>113</v>
      </c>
      <c r="D38" s="94" t="s">
        <v>105</v>
      </c>
      <c r="E38" s="91">
        <f t="shared" si="7"/>
        <v>30</v>
      </c>
      <c r="F38" s="90">
        <v>30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5">
        <f t="shared" si="5"/>
        <v>3390</v>
      </c>
      <c r="M38" s="96"/>
      <c r="N38" s="97"/>
      <c r="O38" s="98"/>
      <c r="P38" s="98"/>
      <c r="Q38" s="98"/>
      <c r="R38" s="99"/>
      <c r="S38" s="99"/>
      <c r="T38" s="99"/>
      <c r="U38" s="99"/>
      <c r="V38" s="99"/>
      <c r="W38" s="99"/>
      <c r="X38" s="99"/>
      <c r="Y38" s="99"/>
      <c r="Z38" s="100"/>
      <c r="AA38" s="101">
        <v>25.71</v>
      </c>
      <c r="AB38" s="102">
        <f t="shared" si="6"/>
        <v>87156.900000000009</v>
      </c>
    </row>
    <row r="39" spans="1:28" ht="51.6" customHeight="1">
      <c r="A39" s="186"/>
      <c r="B39" s="184"/>
      <c r="C39" s="94">
        <v>113</v>
      </c>
      <c r="D39" s="94" t="s">
        <v>106</v>
      </c>
      <c r="E39" s="91">
        <f t="shared" si="7"/>
        <v>30</v>
      </c>
      <c r="F39" s="90">
        <v>30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5">
        <f t="shared" si="5"/>
        <v>3390</v>
      </c>
      <c r="M39" s="96"/>
      <c r="N39" s="97"/>
      <c r="O39" s="98"/>
      <c r="P39" s="98"/>
      <c r="Q39" s="98"/>
      <c r="R39" s="99"/>
      <c r="S39" s="99"/>
      <c r="T39" s="99"/>
      <c r="U39" s="99"/>
      <c r="V39" s="99"/>
      <c r="W39" s="99"/>
      <c r="X39" s="99"/>
      <c r="Y39" s="99"/>
      <c r="Z39" s="100"/>
      <c r="AA39" s="101">
        <v>25.71</v>
      </c>
      <c r="AB39" s="102">
        <f t="shared" si="6"/>
        <v>87156.900000000009</v>
      </c>
    </row>
    <row r="40" spans="1:28" ht="51.6" customHeight="1">
      <c r="A40" s="186"/>
      <c r="B40" s="184"/>
      <c r="C40" s="94">
        <v>113</v>
      </c>
      <c r="D40" s="94" t="s">
        <v>107</v>
      </c>
      <c r="E40" s="91">
        <f t="shared" si="7"/>
        <v>30</v>
      </c>
      <c r="F40" s="90">
        <v>30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5">
        <f t="shared" si="5"/>
        <v>3390</v>
      </c>
      <c r="M40" s="96"/>
      <c r="N40" s="97"/>
      <c r="O40" s="98"/>
      <c r="P40" s="98"/>
      <c r="Q40" s="98"/>
      <c r="R40" s="99"/>
      <c r="S40" s="99"/>
      <c r="T40" s="99"/>
      <c r="U40" s="99"/>
      <c r="V40" s="99"/>
      <c r="W40" s="99"/>
      <c r="X40" s="99"/>
      <c r="Y40" s="99"/>
      <c r="Z40" s="100"/>
      <c r="AA40" s="101">
        <v>25.71</v>
      </c>
      <c r="AB40" s="102">
        <f t="shared" si="6"/>
        <v>87156.900000000009</v>
      </c>
    </row>
    <row r="41" spans="1:28" ht="53.4" customHeight="1">
      <c r="A41" s="186"/>
      <c r="B41" s="184"/>
      <c r="C41" s="94">
        <v>113</v>
      </c>
      <c r="D41" s="94" t="s">
        <v>108</v>
      </c>
      <c r="E41" s="91">
        <f t="shared" si="7"/>
        <v>30</v>
      </c>
      <c r="F41" s="90">
        <v>30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5">
        <f t="shared" si="5"/>
        <v>3390</v>
      </c>
      <c r="M41" s="96"/>
      <c r="N41" s="97"/>
      <c r="O41" s="98"/>
      <c r="P41" s="98"/>
      <c r="Q41" s="98"/>
      <c r="R41" s="99"/>
      <c r="S41" s="99"/>
      <c r="T41" s="99"/>
      <c r="U41" s="99"/>
      <c r="V41" s="99"/>
      <c r="W41" s="99"/>
      <c r="X41" s="99"/>
      <c r="Y41" s="99"/>
      <c r="Z41" s="100"/>
      <c r="AA41" s="101">
        <v>25.71</v>
      </c>
      <c r="AB41" s="102">
        <f t="shared" si="6"/>
        <v>87156.900000000009</v>
      </c>
    </row>
    <row r="42" spans="1:28" ht="52.8" customHeight="1">
      <c r="A42" s="186"/>
      <c r="B42" s="184"/>
      <c r="C42" s="94">
        <v>113</v>
      </c>
      <c r="D42" s="94" t="s">
        <v>109</v>
      </c>
      <c r="E42" s="91">
        <f t="shared" si="7"/>
        <v>30</v>
      </c>
      <c r="F42" s="90">
        <v>30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5">
        <f t="shared" si="5"/>
        <v>3390</v>
      </c>
      <c r="M42" s="96"/>
      <c r="N42" s="97"/>
      <c r="O42" s="98"/>
      <c r="P42" s="98"/>
      <c r="Q42" s="98"/>
      <c r="R42" s="99"/>
      <c r="S42" s="99"/>
      <c r="T42" s="99"/>
      <c r="U42" s="99"/>
      <c r="V42" s="99"/>
      <c r="W42" s="99"/>
      <c r="X42" s="99"/>
      <c r="Y42" s="99"/>
      <c r="Z42" s="100"/>
      <c r="AA42" s="101">
        <v>25.71</v>
      </c>
      <c r="AB42" s="102">
        <f t="shared" si="6"/>
        <v>87156.900000000009</v>
      </c>
    </row>
    <row r="43" spans="1:28" ht="54" customHeight="1">
      <c r="A43" s="186"/>
      <c r="B43" s="184"/>
      <c r="C43" s="94">
        <v>113</v>
      </c>
      <c r="D43" s="94" t="s">
        <v>110</v>
      </c>
      <c r="E43" s="91">
        <f t="shared" si="7"/>
        <v>30</v>
      </c>
      <c r="F43" s="90">
        <v>30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5">
        <f t="shared" si="5"/>
        <v>3390</v>
      </c>
      <c r="M43" s="96"/>
      <c r="N43" s="97"/>
      <c r="O43" s="98"/>
      <c r="P43" s="98"/>
      <c r="Q43" s="98"/>
      <c r="R43" s="99"/>
      <c r="S43" s="99"/>
      <c r="T43" s="99"/>
      <c r="U43" s="99"/>
      <c r="V43" s="99"/>
      <c r="W43" s="99"/>
      <c r="X43" s="99"/>
      <c r="Y43" s="99"/>
      <c r="Z43" s="100"/>
      <c r="AA43" s="101">
        <v>25.71</v>
      </c>
      <c r="AB43" s="102">
        <f t="shared" si="6"/>
        <v>87156.900000000009</v>
      </c>
    </row>
    <row r="44" spans="1:28" ht="54.6" customHeight="1">
      <c r="A44" s="186"/>
      <c r="B44" s="184"/>
      <c r="C44" s="94">
        <v>113</v>
      </c>
      <c r="D44" s="94" t="s">
        <v>111</v>
      </c>
      <c r="E44" s="91">
        <f t="shared" si="7"/>
        <v>30</v>
      </c>
      <c r="F44" s="90">
        <v>30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5">
        <f t="shared" si="5"/>
        <v>3390</v>
      </c>
      <c r="M44" s="96"/>
      <c r="N44" s="97"/>
      <c r="O44" s="98"/>
      <c r="P44" s="98"/>
      <c r="Q44" s="98"/>
      <c r="R44" s="99"/>
      <c r="S44" s="99"/>
      <c r="T44" s="99"/>
      <c r="U44" s="99"/>
      <c r="V44" s="99"/>
      <c r="W44" s="99"/>
      <c r="X44" s="99"/>
      <c r="Y44" s="99"/>
      <c r="Z44" s="100"/>
      <c r="AA44" s="101">
        <v>25.71</v>
      </c>
      <c r="AB44" s="102">
        <f t="shared" si="6"/>
        <v>87156.900000000009</v>
      </c>
    </row>
    <row r="45" spans="1:28" ht="52.2" customHeight="1">
      <c r="A45" s="186"/>
      <c r="B45" s="184"/>
      <c r="C45" s="94">
        <v>113</v>
      </c>
      <c r="D45" s="94" t="s">
        <v>112</v>
      </c>
      <c r="E45" s="91">
        <f t="shared" si="7"/>
        <v>30</v>
      </c>
      <c r="F45" s="90">
        <v>30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5">
        <f t="shared" si="5"/>
        <v>3390</v>
      </c>
      <c r="M45" s="96"/>
      <c r="N45" s="97"/>
      <c r="O45" s="98"/>
      <c r="P45" s="98"/>
      <c r="Q45" s="98"/>
      <c r="R45" s="99"/>
      <c r="S45" s="99"/>
      <c r="T45" s="99"/>
      <c r="U45" s="99"/>
      <c r="V45" s="99"/>
      <c r="W45" s="99"/>
      <c r="X45" s="99"/>
      <c r="Y45" s="99"/>
      <c r="Z45" s="100"/>
      <c r="AA45" s="101">
        <v>25.71</v>
      </c>
      <c r="AB45" s="102">
        <f t="shared" si="6"/>
        <v>87156.900000000009</v>
      </c>
    </row>
    <row r="46" spans="1:28" ht="55.8" customHeight="1">
      <c r="A46" s="186"/>
      <c r="B46" s="184"/>
      <c r="C46" s="94">
        <v>113</v>
      </c>
      <c r="D46" s="94" t="s">
        <v>112</v>
      </c>
      <c r="E46" s="91">
        <f t="shared" si="7"/>
        <v>23</v>
      </c>
      <c r="F46" s="90">
        <v>23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5">
        <f t="shared" si="5"/>
        <v>2599</v>
      </c>
      <c r="M46" s="96"/>
      <c r="N46" s="97"/>
      <c r="O46" s="98"/>
      <c r="P46" s="98"/>
      <c r="Q46" s="98"/>
      <c r="R46" s="99"/>
      <c r="S46" s="99"/>
      <c r="T46" s="99"/>
      <c r="U46" s="99"/>
      <c r="V46" s="99"/>
      <c r="W46" s="99"/>
      <c r="X46" s="99"/>
      <c r="Y46" s="99"/>
      <c r="Z46" s="100"/>
      <c r="AA46" s="101">
        <v>25.71</v>
      </c>
      <c r="AB46" s="102">
        <f t="shared" si="6"/>
        <v>66820.290000000008</v>
      </c>
    </row>
    <row r="47" spans="1:28" ht="57" customHeight="1">
      <c r="A47" s="186"/>
      <c r="B47" s="184"/>
      <c r="C47" s="94">
        <v>113</v>
      </c>
      <c r="D47" s="94" t="s">
        <v>113</v>
      </c>
      <c r="E47" s="91">
        <f t="shared" si="7"/>
        <v>20</v>
      </c>
      <c r="F47" s="90">
        <v>20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5">
        <f t="shared" si="5"/>
        <v>2260</v>
      </c>
      <c r="M47" s="96"/>
      <c r="N47" s="97"/>
      <c r="O47" s="98"/>
      <c r="P47" s="98"/>
      <c r="Q47" s="98"/>
      <c r="R47" s="99"/>
      <c r="S47" s="99"/>
      <c r="T47" s="99"/>
      <c r="U47" s="99"/>
      <c r="V47" s="99"/>
      <c r="W47" s="99"/>
      <c r="X47" s="99"/>
      <c r="Y47" s="99"/>
      <c r="Z47" s="100"/>
      <c r="AA47" s="101">
        <v>25.71</v>
      </c>
      <c r="AB47" s="102">
        <f t="shared" si="6"/>
        <v>58104.6</v>
      </c>
    </row>
    <row r="48" spans="1:28" ht="52.8" customHeight="1">
      <c r="A48" s="186"/>
      <c r="B48" s="184"/>
      <c r="C48" s="94">
        <v>113</v>
      </c>
      <c r="D48" s="94" t="s">
        <v>114</v>
      </c>
      <c r="E48" s="91">
        <f t="shared" si="7"/>
        <v>30</v>
      </c>
      <c r="F48" s="90">
        <v>30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5">
        <f t="shared" si="5"/>
        <v>3390</v>
      </c>
      <c r="M48" s="96"/>
      <c r="N48" s="97"/>
      <c r="O48" s="98"/>
      <c r="P48" s="98"/>
      <c r="Q48" s="98"/>
      <c r="R48" s="99"/>
      <c r="S48" s="99"/>
      <c r="T48" s="99"/>
      <c r="U48" s="99"/>
      <c r="V48" s="99"/>
      <c r="W48" s="99"/>
      <c r="X48" s="99"/>
      <c r="Y48" s="99"/>
      <c r="Z48" s="100"/>
      <c r="AA48" s="101">
        <v>25.71</v>
      </c>
      <c r="AB48" s="102">
        <f t="shared" si="6"/>
        <v>87156.900000000009</v>
      </c>
    </row>
    <row r="49" spans="1:29" ht="54" customHeight="1" thickBot="1">
      <c r="A49" s="186"/>
      <c r="B49" s="184"/>
      <c r="C49" s="94">
        <v>113</v>
      </c>
      <c r="D49" s="94" t="s">
        <v>115</v>
      </c>
      <c r="E49" s="91">
        <f t="shared" si="7"/>
        <v>30</v>
      </c>
      <c r="F49" s="90">
        <v>30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5">
        <f t="shared" si="5"/>
        <v>3390</v>
      </c>
      <c r="M49" s="96"/>
      <c r="N49" s="97"/>
      <c r="O49" s="98"/>
      <c r="P49" s="98"/>
      <c r="Q49" s="98"/>
      <c r="R49" s="99"/>
      <c r="S49" s="99"/>
      <c r="T49" s="99"/>
      <c r="U49" s="99"/>
      <c r="V49" s="99"/>
      <c r="W49" s="99"/>
      <c r="X49" s="99"/>
      <c r="Y49" s="99"/>
      <c r="Z49" s="100"/>
      <c r="AA49" s="101">
        <v>25.71</v>
      </c>
      <c r="AB49" s="102">
        <f t="shared" si="6"/>
        <v>87156.900000000009</v>
      </c>
    </row>
    <row r="50" spans="1:29" ht="18" thickBot="1">
      <c r="A50" s="166" t="s">
        <v>15</v>
      </c>
      <c r="B50" s="167"/>
      <c r="C50" s="167"/>
      <c r="D50" s="168"/>
      <c r="E50" s="103">
        <f t="shared" ref="E50:Z50" si="8">SUM(E24:E49)</f>
        <v>758</v>
      </c>
      <c r="F50" s="103">
        <f t="shared" si="8"/>
        <v>739</v>
      </c>
      <c r="G50" s="103">
        <f t="shared" si="8"/>
        <v>0</v>
      </c>
      <c r="H50" s="103">
        <f t="shared" si="8"/>
        <v>11</v>
      </c>
      <c r="I50" s="103">
        <f t="shared" si="8"/>
        <v>0</v>
      </c>
      <c r="J50" s="103">
        <f t="shared" si="8"/>
        <v>8</v>
      </c>
      <c r="K50" s="103">
        <f t="shared" si="8"/>
        <v>0</v>
      </c>
      <c r="L50" s="103">
        <f t="shared" si="8"/>
        <v>141304</v>
      </c>
      <c r="M50" s="103">
        <f t="shared" si="8"/>
        <v>0</v>
      </c>
      <c r="N50" s="103">
        <f t="shared" si="8"/>
        <v>0</v>
      </c>
      <c r="O50" s="103">
        <f t="shared" si="8"/>
        <v>0</v>
      </c>
      <c r="P50" s="103">
        <f t="shared" si="8"/>
        <v>0</v>
      </c>
      <c r="Q50" s="103">
        <f t="shared" si="8"/>
        <v>0</v>
      </c>
      <c r="R50" s="103">
        <f t="shared" si="8"/>
        <v>0</v>
      </c>
      <c r="S50" s="103">
        <f t="shared" si="8"/>
        <v>0</v>
      </c>
      <c r="T50" s="103">
        <f t="shared" si="8"/>
        <v>0</v>
      </c>
      <c r="U50" s="103">
        <f t="shared" si="8"/>
        <v>0</v>
      </c>
      <c r="V50" s="103">
        <f t="shared" si="8"/>
        <v>0</v>
      </c>
      <c r="W50" s="103">
        <f t="shared" si="8"/>
        <v>0</v>
      </c>
      <c r="X50" s="103">
        <f t="shared" si="8"/>
        <v>0</v>
      </c>
      <c r="Y50" s="103">
        <f t="shared" si="8"/>
        <v>0</v>
      </c>
      <c r="Z50" s="103">
        <f t="shared" si="8"/>
        <v>0</v>
      </c>
      <c r="AA50" s="81"/>
      <c r="AB50" s="81">
        <f>SUM(AB24:AB49)</f>
        <v>9233289.8400000036</v>
      </c>
      <c r="AC50" s="138"/>
    </row>
    <row r="51" spans="1:29" ht="18.75" customHeight="1" thickBot="1">
      <c r="A51" s="144" t="s">
        <v>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</row>
    <row r="52" spans="1:29" s="6" customFormat="1" ht="56.4" customHeight="1">
      <c r="A52" s="187">
        <v>9</v>
      </c>
      <c r="B52" s="190" t="s">
        <v>32</v>
      </c>
      <c r="C52" s="75">
        <v>250</v>
      </c>
      <c r="D52" s="75" t="s">
        <v>116</v>
      </c>
      <c r="E52" s="104">
        <f>SUM(F52:K52)</f>
        <v>28</v>
      </c>
      <c r="F52" s="104">
        <v>25</v>
      </c>
      <c r="G52" s="94">
        <v>0</v>
      </c>
      <c r="H52" s="94">
        <v>0</v>
      </c>
      <c r="I52" s="94">
        <v>0</v>
      </c>
      <c r="J52" s="94">
        <v>3</v>
      </c>
      <c r="K52" s="94">
        <v>0</v>
      </c>
      <c r="L52" s="105">
        <f>C52*E52</f>
        <v>7000</v>
      </c>
      <c r="M52" s="106"/>
      <c r="N52" s="107"/>
      <c r="O52" s="108"/>
      <c r="P52" s="108"/>
      <c r="Q52" s="108"/>
      <c r="R52" s="109"/>
      <c r="S52" s="109"/>
      <c r="T52" s="109"/>
      <c r="U52" s="109"/>
      <c r="V52" s="109"/>
      <c r="W52" s="109"/>
      <c r="X52" s="109"/>
      <c r="Y52" s="109"/>
      <c r="Z52" s="110"/>
      <c r="AA52" s="111">
        <v>25.71</v>
      </c>
      <c r="AB52" s="93">
        <f>L52*AA52</f>
        <v>179970</v>
      </c>
    </row>
    <row r="53" spans="1:29" s="6" customFormat="1" ht="54" customHeight="1">
      <c r="A53" s="188"/>
      <c r="B53" s="175"/>
      <c r="C53" s="75">
        <v>250</v>
      </c>
      <c r="D53" s="75" t="s">
        <v>117</v>
      </c>
      <c r="E53" s="104">
        <f t="shared" ref="E53:E66" si="9">SUM(F53:K53)</f>
        <v>28</v>
      </c>
      <c r="F53" s="104">
        <v>25</v>
      </c>
      <c r="G53" s="94">
        <v>0</v>
      </c>
      <c r="H53" s="94">
        <v>0</v>
      </c>
      <c r="I53" s="94">
        <v>0</v>
      </c>
      <c r="J53" s="94">
        <v>3</v>
      </c>
      <c r="K53" s="94">
        <v>0</v>
      </c>
      <c r="L53" s="105">
        <f t="shared" ref="L53:L66" si="10">C53*E53</f>
        <v>7000</v>
      </c>
      <c r="M53" s="106"/>
      <c r="N53" s="107"/>
      <c r="O53" s="108"/>
      <c r="P53" s="108"/>
      <c r="Q53" s="108"/>
      <c r="R53" s="109"/>
      <c r="S53" s="109"/>
      <c r="T53" s="109"/>
      <c r="U53" s="109"/>
      <c r="V53" s="109"/>
      <c r="W53" s="109"/>
      <c r="X53" s="109"/>
      <c r="Y53" s="109"/>
      <c r="Z53" s="110"/>
      <c r="AA53" s="111">
        <v>25.71</v>
      </c>
      <c r="AB53" s="93">
        <f t="shared" ref="AB53:AB66" si="11">L53*AA53</f>
        <v>179970</v>
      </c>
    </row>
    <row r="54" spans="1:29" s="6" customFormat="1" ht="54.6" customHeight="1">
      <c r="A54" s="188"/>
      <c r="B54" s="175"/>
      <c r="C54" s="75">
        <v>250</v>
      </c>
      <c r="D54" s="75" t="s">
        <v>118</v>
      </c>
      <c r="E54" s="104">
        <f t="shared" si="9"/>
        <v>29</v>
      </c>
      <c r="F54" s="104">
        <v>26</v>
      </c>
      <c r="G54" s="94">
        <v>0</v>
      </c>
      <c r="H54" s="94">
        <v>0</v>
      </c>
      <c r="I54" s="94">
        <v>0</v>
      </c>
      <c r="J54" s="94">
        <v>3</v>
      </c>
      <c r="K54" s="94">
        <v>0</v>
      </c>
      <c r="L54" s="105">
        <f t="shared" si="10"/>
        <v>7250</v>
      </c>
      <c r="M54" s="106"/>
      <c r="N54" s="107"/>
      <c r="O54" s="108"/>
      <c r="P54" s="108"/>
      <c r="Q54" s="108"/>
      <c r="R54" s="109"/>
      <c r="S54" s="109"/>
      <c r="T54" s="109"/>
      <c r="U54" s="109"/>
      <c r="V54" s="109"/>
      <c r="W54" s="109"/>
      <c r="X54" s="109"/>
      <c r="Y54" s="109"/>
      <c r="Z54" s="110"/>
      <c r="AA54" s="111">
        <v>25.71</v>
      </c>
      <c r="AB54" s="93">
        <f t="shared" si="11"/>
        <v>186397.5</v>
      </c>
    </row>
    <row r="55" spans="1:29" s="6" customFormat="1" ht="54">
      <c r="A55" s="189"/>
      <c r="B55" s="176"/>
      <c r="C55" s="75">
        <v>250</v>
      </c>
      <c r="D55" s="75" t="s">
        <v>119</v>
      </c>
      <c r="E55" s="104">
        <f t="shared" si="9"/>
        <v>30</v>
      </c>
      <c r="F55" s="104">
        <v>27</v>
      </c>
      <c r="G55" s="94">
        <v>0</v>
      </c>
      <c r="H55" s="94">
        <v>0</v>
      </c>
      <c r="I55" s="94">
        <v>0</v>
      </c>
      <c r="J55" s="94">
        <v>3</v>
      </c>
      <c r="K55" s="94">
        <v>0</v>
      </c>
      <c r="L55" s="105">
        <f t="shared" si="10"/>
        <v>7500</v>
      </c>
      <c r="M55" s="106"/>
      <c r="N55" s="107"/>
      <c r="O55" s="108"/>
      <c r="P55" s="108"/>
      <c r="Q55" s="108"/>
      <c r="R55" s="109"/>
      <c r="S55" s="109"/>
      <c r="T55" s="109"/>
      <c r="U55" s="109"/>
      <c r="V55" s="109"/>
      <c r="W55" s="109"/>
      <c r="X55" s="109"/>
      <c r="Y55" s="109"/>
      <c r="Z55" s="110"/>
      <c r="AA55" s="111">
        <v>25.71</v>
      </c>
      <c r="AB55" s="93">
        <f t="shared" si="11"/>
        <v>192825</v>
      </c>
    </row>
    <row r="56" spans="1:29" s="6" customFormat="1" ht="65.25" customHeight="1">
      <c r="A56" s="112">
        <v>10</v>
      </c>
      <c r="B56" s="113" t="s">
        <v>33</v>
      </c>
      <c r="C56" s="75">
        <v>250</v>
      </c>
      <c r="D56" s="75" t="s">
        <v>120</v>
      </c>
      <c r="E56" s="104">
        <f t="shared" si="9"/>
        <v>17</v>
      </c>
      <c r="F56" s="114">
        <v>17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105">
        <f t="shared" si="10"/>
        <v>4250</v>
      </c>
      <c r="M56" s="106"/>
      <c r="N56" s="107"/>
      <c r="O56" s="108"/>
      <c r="P56" s="108"/>
      <c r="Q56" s="108"/>
      <c r="R56" s="109"/>
      <c r="S56" s="109"/>
      <c r="T56" s="109"/>
      <c r="U56" s="109"/>
      <c r="V56" s="109"/>
      <c r="W56" s="109"/>
      <c r="X56" s="109"/>
      <c r="Y56" s="109"/>
      <c r="Z56" s="110"/>
      <c r="AA56" s="111">
        <v>25.71</v>
      </c>
      <c r="AB56" s="93">
        <f t="shared" si="11"/>
        <v>109267.5</v>
      </c>
    </row>
    <row r="57" spans="1:29" s="6" customFormat="1" ht="58.2" customHeight="1">
      <c r="A57" s="187">
        <v>11</v>
      </c>
      <c r="B57" s="172" t="s">
        <v>34</v>
      </c>
      <c r="C57" s="75">
        <v>250</v>
      </c>
      <c r="D57" s="75" t="s">
        <v>121</v>
      </c>
      <c r="E57" s="104">
        <f t="shared" si="9"/>
        <v>30</v>
      </c>
      <c r="F57" s="114">
        <v>25</v>
      </c>
      <c r="G57" s="94">
        <v>5</v>
      </c>
      <c r="H57" s="94">
        <v>0</v>
      </c>
      <c r="I57" s="94">
        <v>0</v>
      </c>
      <c r="J57" s="94">
        <v>0</v>
      </c>
      <c r="K57" s="94">
        <v>0</v>
      </c>
      <c r="L57" s="105">
        <f t="shared" si="10"/>
        <v>7500</v>
      </c>
      <c r="M57" s="106"/>
      <c r="N57" s="107"/>
      <c r="O57" s="108"/>
      <c r="P57" s="108"/>
      <c r="Q57" s="108"/>
      <c r="R57" s="109"/>
      <c r="S57" s="109"/>
      <c r="T57" s="109"/>
      <c r="U57" s="109"/>
      <c r="V57" s="109"/>
      <c r="W57" s="109"/>
      <c r="X57" s="109"/>
      <c r="Y57" s="109"/>
      <c r="Z57" s="110"/>
      <c r="AA57" s="111">
        <v>25.71</v>
      </c>
      <c r="AB57" s="93">
        <f t="shared" si="11"/>
        <v>192825</v>
      </c>
    </row>
    <row r="58" spans="1:29" s="6" customFormat="1" ht="54">
      <c r="A58" s="188"/>
      <c r="B58" s="191"/>
      <c r="C58" s="76">
        <v>250</v>
      </c>
      <c r="D58" s="75" t="s">
        <v>122</v>
      </c>
      <c r="E58" s="104">
        <f t="shared" si="9"/>
        <v>30</v>
      </c>
      <c r="F58" s="114">
        <v>30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05">
        <f t="shared" si="10"/>
        <v>7500</v>
      </c>
      <c r="M58" s="106"/>
      <c r="N58" s="107"/>
      <c r="O58" s="108"/>
      <c r="P58" s="108"/>
      <c r="Q58" s="108"/>
      <c r="R58" s="109"/>
      <c r="S58" s="109"/>
      <c r="T58" s="109"/>
      <c r="U58" s="109"/>
      <c r="V58" s="109"/>
      <c r="W58" s="109"/>
      <c r="X58" s="109"/>
      <c r="Y58" s="109"/>
      <c r="Z58" s="110"/>
      <c r="AA58" s="111">
        <v>25.71</v>
      </c>
      <c r="AB58" s="93">
        <f t="shared" si="11"/>
        <v>192825</v>
      </c>
    </row>
    <row r="59" spans="1:29" s="6" customFormat="1" ht="52.2" customHeight="1">
      <c r="A59" s="189"/>
      <c r="B59" s="173"/>
      <c r="C59" s="76">
        <v>250</v>
      </c>
      <c r="D59" s="75" t="s">
        <v>123</v>
      </c>
      <c r="E59" s="104">
        <f t="shared" si="9"/>
        <v>25</v>
      </c>
      <c r="F59" s="114">
        <v>25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05">
        <f t="shared" si="10"/>
        <v>6250</v>
      </c>
      <c r="M59" s="106"/>
      <c r="N59" s="107"/>
      <c r="O59" s="108"/>
      <c r="P59" s="108"/>
      <c r="Q59" s="108"/>
      <c r="R59" s="109"/>
      <c r="S59" s="109"/>
      <c r="T59" s="109"/>
      <c r="U59" s="109"/>
      <c r="V59" s="109"/>
      <c r="W59" s="109"/>
      <c r="X59" s="109"/>
      <c r="Y59" s="109"/>
      <c r="Z59" s="110"/>
      <c r="AA59" s="111">
        <v>25.71</v>
      </c>
      <c r="AB59" s="93">
        <f t="shared" si="11"/>
        <v>160687.5</v>
      </c>
    </row>
    <row r="60" spans="1:29" s="6" customFormat="1" ht="52.8" customHeight="1">
      <c r="A60" s="187">
        <v>12</v>
      </c>
      <c r="B60" s="172" t="s">
        <v>35</v>
      </c>
      <c r="C60" s="76">
        <v>250</v>
      </c>
      <c r="D60" s="75" t="s">
        <v>124</v>
      </c>
      <c r="E60" s="104">
        <f t="shared" si="9"/>
        <v>22</v>
      </c>
      <c r="F60" s="114">
        <v>20</v>
      </c>
      <c r="G60" s="115">
        <v>0</v>
      </c>
      <c r="H60" s="115">
        <v>2</v>
      </c>
      <c r="I60" s="115">
        <v>0</v>
      </c>
      <c r="J60" s="115">
        <v>0</v>
      </c>
      <c r="K60" s="115">
        <v>0</v>
      </c>
      <c r="L60" s="105">
        <f t="shared" si="10"/>
        <v>5500</v>
      </c>
      <c r="M60" s="106"/>
      <c r="N60" s="107"/>
      <c r="O60" s="108"/>
      <c r="P60" s="108"/>
      <c r="Q60" s="108"/>
      <c r="R60" s="109"/>
      <c r="S60" s="109"/>
      <c r="T60" s="109"/>
      <c r="U60" s="109"/>
      <c r="V60" s="109"/>
      <c r="W60" s="109"/>
      <c r="X60" s="109"/>
      <c r="Y60" s="109"/>
      <c r="Z60" s="110"/>
      <c r="AA60" s="111">
        <v>25.71</v>
      </c>
      <c r="AB60" s="93">
        <f t="shared" si="11"/>
        <v>141405</v>
      </c>
    </row>
    <row r="61" spans="1:29" s="6" customFormat="1" ht="54">
      <c r="A61" s="189"/>
      <c r="B61" s="173"/>
      <c r="C61" s="115">
        <v>250</v>
      </c>
      <c r="D61" s="75" t="s">
        <v>158</v>
      </c>
      <c r="E61" s="104">
        <f t="shared" si="9"/>
        <v>22</v>
      </c>
      <c r="F61" s="116">
        <v>22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05">
        <f t="shared" si="10"/>
        <v>5500</v>
      </c>
      <c r="M61" s="106"/>
      <c r="N61" s="107"/>
      <c r="O61" s="108"/>
      <c r="P61" s="108"/>
      <c r="Q61" s="108"/>
      <c r="R61" s="109"/>
      <c r="S61" s="109"/>
      <c r="T61" s="109"/>
      <c r="U61" s="109"/>
      <c r="V61" s="109"/>
      <c r="W61" s="109"/>
      <c r="X61" s="109"/>
      <c r="Y61" s="109"/>
      <c r="Z61" s="110"/>
      <c r="AA61" s="111">
        <v>25.71</v>
      </c>
      <c r="AB61" s="93">
        <f t="shared" si="11"/>
        <v>141405</v>
      </c>
    </row>
    <row r="62" spans="1:29" s="6" customFormat="1" ht="54">
      <c r="A62" s="117">
        <v>13</v>
      </c>
      <c r="B62" s="118" t="s">
        <v>36</v>
      </c>
      <c r="C62" s="76">
        <v>250</v>
      </c>
      <c r="D62" s="75" t="s">
        <v>125</v>
      </c>
      <c r="E62" s="104">
        <f t="shared" si="9"/>
        <v>20</v>
      </c>
      <c r="F62" s="114">
        <v>19</v>
      </c>
      <c r="G62" s="115">
        <v>0</v>
      </c>
      <c r="H62" s="115">
        <v>0</v>
      </c>
      <c r="I62" s="115">
        <v>0</v>
      </c>
      <c r="J62" s="115">
        <v>0</v>
      </c>
      <c r="K62" s="115">
        <v>1</v>
      </c>
      <c r="L62" s="105">
        <f t="shared" si="10"/>
        <v>5000</v>
      </c>
      <c r="M62" s="106"/>
      <c r="N62" s="107"/>
      <c r="O62" s="108"/>
      <c r="P62" s="108"/>
      <c r="Q62" s="108"/>
      <c r="R62" s="109"/>
      <c r="S62" s="109"/>
      <c r="T62" s="109"/>
      <c r="U62" s="109"/>
      <c r="V62" s="109"/>
      <c r="W62" s="109"/>
      <c r="X62" s="109"/>
      <c r="Y62" s="109"/>
      <c r="Z62" s="110"/>
      <c r="AA62" s="111">
        <v>25.71</v>
      </c>
      <c r="AB62" s="93">
        <f t="shared" si="11"/>
        <v>128550</v>
      </c>
    </row>
    <row r="63" spans="1:29" s="6" customFormat="1" ht="51" customHeight="1">
      <c r="A63" s="187">
        <v>14</v>
      </c>
      <c r="B63" s="174" t="s">
        <v>37</v>
      </c>
      <c r="C63" s="76">
        <v>250</v>
      </c>
      <c r="D63" s="75" t="s">
        <v>126</v>
      </c>
      <c r="E63" s="104">
        <f t="shared" si="9"/>
        <v>25</v>
      </c>
      <c r="F63" s="114">
        <v>20</v>
      </c>
      <c r="G63" s="115">
        <v>5</v>
      </c>
      <c r="H63" s="115">
        <v>0</v>
      </c>
      <c r="I63" s="115">
        <v>0</v>
      </c>
      <c r="J63" s="115">
        <v>0</v>
      </c>
      <c r="K63" s="115">
        <v>0</v>
      </c>
      <c r="L63" s="105">
        <f t="shared" si="10"/>
        <v>6250</v>
      </c>
      <c r="M63" s="106"/>
      <c r="N63" s="107"/>
      <c r="O63" s="108"/>
      <c r="P63" s="108"/>
      <c r="Q63" s="108"/>
      <c r="R63" s="109"/>
      <c r="S63" s="109"/>
      <c r="T63" s="109"/>
      <c r="U63" s="109"/>
      <c r="V63" s="109"/>
      <c r="W63" s="109"/>
      <c r="X63" s="109"/>
      <c r="Y63" s="109"/>
      <c r="Z63" s="110"/>
      <c r="AA63" s="111">
        <v>25.71</v>
      </c>
      <c r="AB63" s="93">
        <f t="shared" si="11"/>
        <v>160687.5</v>
      </c>
    </row>
    <row r="64" spans="1:29" s="6" customFormat="1" ht="54">
      <c r="A64" s="188"/>
      <c r="B64" s="175"/>
      <c r="C64" s="76">
        <v>250</v>
      </c>
      <c r="D64" s="75" t="s">
        <v>127</v>
      </c>
      <c r="E64" s="104">
        <f t="shared" si="9"/>
        <v>25</v>
      </c>
      <c r="F64" s="114">
        <v>25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05">
        <f t="shared" si="10"/>
        <v>6250</v>
      </c>
      <c r="M64" s="106"/>
      <c r="N64" s="107"/>
      <c r="O64" s="108"/>
      <c r="P64" s="108"/>
      <c r="Q64" s="108"/>
      <c r="R64" s="109"/>
      <c r="S64" s="109"/>
      <c r="T64" s="109"/>
      <c r="U64" s="109"/>
      <c r="V64" s="109"/>
      <c r="W64" s="109"/>
      <c r="X64" s="109"/>
      <c r="Y64" s="109"/>
      <c r="Z64" s="110"/>
      <c r="AA64" s="111">
        <v>25.71</v>
      </c>
      <c r="AB64" s="93">
        <f t="shared" si="11"/>
        <v>160687.5</v>
      </c>
    </row>
    <row r="65" spans="1:28" s="6" customFormat="1" ht="54">
      <c r="A65" s="189"/>
      <c r="B65" s="176"/>
      <c r="C65" s="76">
        <v>250</v>
      </c>
      <c r="D65" s="75" t="s">
        <v>128</v>
      </c>
      <c r="E65" s="104">
        <f t="shared" si="9"/>
        <v>23</v>
      </c>
      <c r="F65" s="114">
        <v>23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05">
        <f t="shared" si="10"/>
        <v>5750</v>
      </c>
      <c r="M65" s="106"/>
      <c r="N65" s="107"/>
      <c r="O65" s="108"/>
      <c r="P65" s="108"/>
      <c r="Q65" s="108"/>
      <c r="R65" s="109"/>
      <c r="S65" s="109"/>
      <c r="T65" s="109"/>
      <c r="U65" s="109"/>
      <c r="V65" s="109"/>
      <c r="W65" s="109"/>
      <c r="X65" s="109"/>
      <c r="Y65" s="109"/>
      <c r="Z65" s="110"/>
      <c r="AA65" s="111">
        <v>25.71</v>
      </c>
      <c r="AB65" s="93">
        <f t="shared" si="11"/>
        <v>147832.5</v>
      </c>
    </row>
    <row r="66" spans="1:28" s="6" customFormat="1" ht="54.6" thickBot="1">
      <c r="A66" s="117">
        <v>15</v>
      </c>
      <c r="B66" s="118" t="s">
        <v>38</v>
      </c>
      <c r="C66" s="76">
        <v>250</v>
      </c>
      <c r="D66" s="75" t="s">
        <v>129</v>
      </c>
      <c r="E66" s="104">
        <f t="shared" si="9"/>
        <v>21</v>
      </c>
      <c r="F66" s="114">
        <v>16</v>
      </c>
      <c r="G66" s="115">
        <v>0</v>
      </c>
      <c r="H66" s="115">
        <v>0</v>
      </c>
      <c r="I66" s="115">
        <v>0</v>
      </c>
      <c r="J66" s="115">
        <v>5</v>
      </c>
      <c r="K66" s="115">
        <v>0</v>
      </c>
      <c r="L66" s="105">
        <f t="shared" si="10"/>
        <v>5250</v>
      </c>
      <c r="M66" s="106"/>
      <c r="N66" s="107"/>
      <c r="O66" s="108"/>
      <c r="P66" s="108"/>
      <c r="Q66" s="108"/>
      <c r="R66" s="109"/>
      <c r="S66" s="109"/>
      <c r="T66" s="109"/>
      <c r="U66" s="109"/>
      <c r="V66" s="109"/>
      <c r="W66" s="109"/>
      <c r="X66" s="109"/>
      <c r="Y66" s="109"/>
      <c r="Z66" s="110"/>
      <c r="AA66" s="111">
        <v>25.71</v>
      </c>
      <c r="AB66" s="93">
        <f t="shared" si="11"/>
        <v>134977.5</v>
      </c>
    </row>
    <row r="67" spans="1:28" ht="18" thickBot="1">
      <c r="A67" s="169" t="s">
        <v>15</v>
      </c>
      <c r="B67" s="170"/>
      <c r="C67" s="170"/>
      <c r="D67" s="171"/>
      <c r="E67" s="80">
        <f t="shared" ref="E67:AB67" si="12">SUM(E52:E66)</f>
        <v>375</v>
      </c>
      <c r="F67" s="80">
        <f t="shared" si="12"/>
        <v>345</v>
      </c>
      <c r="G67" s="80">
        <f t="shared" si="12"/>
        <v>10</v>
      </c>
      <c r="H67" s="80">
        <f t="shared" si="12"/>
        <v>2</v>
      </c>
      <c r="I67" s="80">
        <f t="shared" si="12"/>
        <v>0</v>
      </c>
      <c r="J67" s="80">
        <f t="shared" si="12"/>
        <v>17</v>
      </c>
      <c r="K67" s="80">
        <f t="shared" si="12"/>
        <v>1</v>
      </c>
      <c r="L67" s="80">
        <f t="shared" si="12"/>
        <v>93750</v>
      </c>
      <c r="M67" s="80">
        <f t="shared" si="12"/>
        <v>0</v>
      </c>
      <c r="N67" s="80">
        <f t="shared" si="12"/>
        <v>0</v>
      </c>
      <c r="O67" s="80">
        <f t="shared" si="12"/>
        <v>0</v>
      </c>
      <c r="P67" s="80">
        <f t="shared" si="12"/>
        <v>0</v>
      </c>
      <c r="Q67" s="80">
        <f t="shared" si="12"/>
        <v>0</v>
      </c>
      <c r="R67" s="80">
        <f t="shared" si="12"/>
        <v>0</v>
      </c>
      <c r="S67" s="80">
        <f t="shared" si="12"/>
        <v>0</v>
      </c>
      <c r="T67" s="80">
        <f t="shared" si="12"/>
        <v>0</v>
      </c>
      <c r="U67" s="80">
        <f t="shared" si="12"/>
        <v>0</v>
      </c>
      <c r="V67" s="80">
        <f t="shared" si="12"/>
        <v>0</v>
      </c>
      <c r="W67" s="80">
        <f t="shared" si="12"/>
        <v>0</v>
      </c>
      <c r="X67" s="80">
        <f t="shared" si="12"/>
        <v>0</v>
      </c>
      <c r="Y67" s="80">
        <f t="shared" si="12"/>
        <v>0</v>
      </c>
      <c r="Z67" s="80">
        <f t="shared" si="12"/>
        <v>0</v>
      </c>
      <c r="AA67" s="81"/>
      <c r="AB67" s="81">
        <f t="shared" si="12"/>
        <v>2410312.5</v>
      </c>
    </row>
    <row r="68" spans="1:28" ht="28.5" customHeight="1" thickBot="1">
      <c r="A68" s="192" t="s">
        <v>20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4"/>
    </row>
    <row r="69" spans="1:28" ht="36" customHeight="1">
      <c r="A69" s="162">
        <v>16</v>
      </c>
      <c r="B69" s="159" t="s">
        <v>39</v>
      </c>
      <c r="C69" s="69">
        <v>72</v>
      </c>
      <c r="D69" s="119" t="s">
        <v>130</v>
      </c>
      <c r="E69" s="69">
        <f>SUM(F69:K69)</f>
        <v>25</v>
      </c>
      <c r="F69" s="120">
        <v>23</v>
      </c>
      <c r="G69" s="86">
        <v>0</v>
      </c>
      <c r="H69" s="86">
        <v>2</v>
      </c>
      <c r="I69" s="86">
        <v>0</v>
      </c>
      <c r="J69" s="86">
        <v>0</v>
      </c>
      <c r="K69" s="86">
        <v>0</v>
      </c>
      <c r="L69" s="121">
        <f>C69*E69</f>
        <v>1800</v>
      </c>
      <c r="M69" s="55"/>
      <c r="N69" s="56"/>
      <c r="O69" s="50"/>
      <c r="P69" s="50"/>
      <c r="Q69" s="50"/>
      <c r="R69" s="122"/>
      <c r="S69" s="122"/>
      <c r="T69" s="122"/>
      <c r="U69" s="122"/>
      <c r="V69" s="122"/>
      <c r="W69" s="122"/>
      <c r="X69" s="122"/>
      <c r="Y69" s="122"/>
      <c r="Z69" s="123"/>
      <c r="AA69" s="124">
        <v>10.29</v>
      </c>
      <c r="AB69" s="124">
        <f>L69*AA69</f>
        <v>18522</v>
      </c>
    </row>
    <row r="70" spans="1:28" ht="34.200000000000003" customHeight="1">
      <c r="A70" s="162"/>
      <c r="B70" s="159"/>
      <c r="C70" s="69">
        <v>72</v>
      </c>
      <c r="D70" s="75" t="s">
        <v>131</v>
      </c>
      <c r="E70" s="75">
        <f t="shared" ref="E70:E96" si="13">SUM(F70:K70)</f>
        <v>25</v>
      </c>
      <c r="F70" s="120">
        <v>25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121">
        <f t="shared" ref="L70:L96" si="14">C70*E70</f>
        <v>1800</v>
      </c>
      <c r="M70" s="55"/>
      <c r="N70" s="56"/>
      <c r="O70" s="50"/>
      <c r="P70" s="50"/>
      <c r="Q70" s="50"/>
      <c r="R70" s="72"/>
      <c r="S70" s="72"/>
      <c r="T70" s="72"/>
      <c r="U70" s="72"/>
      <c r="V70" s="72"/>
      <c r="W70" s="72"/>
      <c r="X70" s="72"/>
      <c r="Y70" s="72"/>
      <c r="Z70" s="73"/>
      <c r="AA70" s="74">
        <v>10.29</v>
      </c>
      <c r="AB70" s="74">
        <f t="shared" ref="AB70:AB96" si="15">L70*AA70</f>
        <v>18522</v>
      </c>
    </row>
    <row r="71" spans="1:28" ht="36" customHeight="1">
      <c r="A71" s="162"/>
      <c r="B71" s="159"/>
      <c r="C71" s="69">
        <v>72</v>
      </c>
      <c r="D71" s="75" t="s">
        <v>132</v>
      </c>
      <c r="E71" s="75">
        <f t="shared" si="13"/>
        <v>22</v>
      </c>
      <c r="F71" s="120">
        <v>22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121">
        <f t="shared" si="14"/>
        <v>1584</v>
      </c>
      <c r="M71" s="55"/>
      <c r="N71" s="56"/>
      <c r="O71" s="50"/>
      <c r="P71" s="50"/>
      <c r="Q71" s="50"/>
      <c r="R71" s="72"/>
      <c r="S71" s="72"/>
      <c r="T71" s="72"/>
      <c r="U71" s="72"/>
      <c r="V71" s="72"/>
      <c r="W71" s="72"/>
      <c r="X71" s="72"/>
      <c r="Y71" s="72"/>
      <c r="Z71" s="73"/>
      <c r="AA71" s="74">
        <v>10.29</v>
      </c>
      <c r="AB71" s="74">
        <f t="shared" si="15"/>
        <v>16299.359999999999</v>
      </c>
    </row>
    <row r="72" spans="1:28" ht="39.6" customHeight="1">
      <c r="A72" s="163"/>
      <c r="B72" s="160"/>
      <c r="C72" s="69">
        <v>72</v>
      </c>
      <c r="D72" s="119" t="s">
        <v>133</v>
      </c>
      <c r="E72" s="75">
        <f t="shared" si="13"/>
        <v>22</v>
      </c>
      <c r="F72" s="120">
        <v>22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121">
        <f t="shared" si="14"/>
        <v>1584</v>
      </c>
      <c r="M72" s="55"/>
      <c r="N72" s="56"/>
      <c r="O72" s="50"/>
      <c r="P72" s="50"/>
      <c r="Q72" s="50"/>
      <c r="R72" s="72"/>
      <c r="S72" s="72"/>
      <c r="T72" s="72"/>
      <c r="U72" s="72"/>
      <c r="V72" s="72"/>
      <c r="W72" s="72"/>
      <c r="X72" s="72"/>
      <c r="Y72" s="72"/>
      <c r="Z72" s="73"/>
      <c r="AA72" s="74">
        <v>10.29</v>
      </c>
      <c r="AB72" s="74">
        <f t="shared" si="15"/>
        <v>16299.359999999999</v>
      </c>
    </row>
    <row r="73" spans="1:28" ht="54">
      <c r="A73" s="125">
        <v>17</v>
      </c>
      <c r="B73" s="126" t="s">
        <v>40</v>
      </c>
      <c r="C73" s="75">
        <v>72</v>
      </c>
      <c r="D73" s="76" t="s">
        <v>134</v>
      </c>
      <c r="E73" s="75">
        <f t="shared" si="13"/>
        <v>10</v>
      </c>
      <c r="F73" s="127">
        <v>4</v>
      </c>
      <c r="G73" s="94">
        <v>4</v>
      </c>
      <c r="H73" s="94">
        <v>2</v>
      </c>
      <c r="I73" s="94">
        <v>0</v>
      </c>
      <c r="J73" s="94">
        <v>0</v>
      </c>
      <c r="K73" s="94">
        <v>0</v>
      </c>
      <c r="L73" s="121">
        <f t="shared" si="14"/>
        <v>720</v>
      </c>
      <c r="M73" s="55"/>
      <c r="N73" s="56"/>
      <c r="O73" s="50"/>
      <c r="P73" s="50"/>
      <c r="Q73" s="50"/>
      <c r="R73" s="72"/>
      <c r="S73" s="72"/>
      <c r="T73" s="72"/>
      <c r="U73" s="72"/>
      <c r="V73" s="72"/>
      <c r="W73" s="72"/>
      <c r="X73" s="72"/>
      <c r="Y73" s="72"/>
      <c r="Z73" s="73"/>
      <c r="AA73" s="74">
        <v>10.29</v>
      </c>
      <c r="AB73" s="74">
        <f t="shared" si="15"/>
        <v>7408.7999999999993</v>
      </c>
    </row>
    <row r="74" spans="1:28" ht="36">
      <c r="A74" s="125">
        <v>18</v>
      </c>
      <c r="B74" s="126" t="s">
        <v>41</v>
      </c>
      <c r="C74" s="75">
        <v>72</v>
      </c>
      <c r="D74" s="76" t="s">
        <v>135</v>
      </c>
      <c r="E74" s="75">
        <f t="shared" si="13"/>
        <v>21</v>
      </c>
      <c r="F74" s="114">
        <v>17</v>
      </c>
      <c r="G74" s="94">
        <v>0</v>
      </c>
      <c r="H74" s="94">
        <v>4</v>
      </c>
      <c r="I74" s="94">
        <v>0</v>
      </c>
      <c r="J74" s="94">
        <v>0</v>
      </c>
      <c r="K74" s="94">
        <v>0</v>
      </c>
      <c r="L74" s="121">
        <f t="shared" si="14"/>
        <v>1512</v>
      </c>
      <c r="M74" s="55"/>
      <c r="N74" s="56"/>
      <c r="O74" s="50"/>
      <c r="P74" s="50"/>
      <c r="Q74" s="50"/>
      <c r="R74" s="72"/>
      <c r="S74" s="72"/>
      <c r="T74" s="72"/>
      <c r="U74" s="72"/>
      <c r="V74" s="72"/>
      <c r="W74" s="72"/>
      <c r="X74" s="72"/>
      <c r="Y74" s="72"/>
      <c r="Z74" s="73"/>
      <c r="AA74" s="74">
        <v>10.29</v>
      </c>
      <c r="AB74" s="74">
        <f t="shared" si="15"/>
        <v>15558.48</v>
      </c>
    </row>
    <row r="75" spans="1:28" ht="35.4" customHeight="1">
      <c r="A75" s="161">
        <v>19</v>
      </c>
      <c r="B75" s="172" t="s">
        <v>42</v>
      </c>
      <c r="C75" s="128">
        <v>72</v>
      </c>
      <c r="D75" s="76" t="s">
        <v>136</v>
      </c>
      <c r="E75" s="75">
        <f t="shared" si="13"/>
        <v>25</v>
      </c>
      <c r="F75" s="114">
        <v>25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121">
        <f t="shared" si="14"/>
        <v>1800</v>
      </c>
      <c r="M75" s="55"/>
      <c r="N75" s="56"/>
      <c r="O75" s="50"/>
      <c r="P75" s="50"/>
      <c r="Q75" s="50"/>
      <c r="R75" s="72"/>
      <c r="S75" s="72"/>
      <c r="T75" s="72"/>
      <c r="U75" s="72"/>
      <c r="V75" s="72"/>
      <c r="W75" s="72"/>
      <c r="X75" s="72"/>
      <c r="Y75" s="72"/>
      <c r="Z75" s="73"/>
      <c r="AA75" s="74">
        <v>10.29</v>
      </c>
      <c r="AB75" s="74">
        <f t="shared" si="15"/>
        <v>18522</v>
      </c>
    </row>
    <row r="76" spans="1:28" ht="36">
      <c r="A76" s="162"/>
      <c r="B76" s="191"/>
      <c r="C76" s="128">
        <v>72</v>
      </c>
      <c r="D76" s="76" t="s">
        <v>137</v>
      </c>
      <c r="E76" s="75">
        <f t="shared" si="13"/>
        <v>25</v>
      </c>
      <c r="F76" s="114">
        <v>25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121">
        <f t="shared" si="14"/>
        <v>1800</v>
      </c>
      <c r="M76" s="55"/>
      <c r="N76" s="56"/>
      <c r="O76" s="50"/>
      <c r="P76" s="50"/>
      <c r="Q76" s="50"/>
      <c r="R76" s="72"/>
      <c r="S76" s="72"/>
      <c r="T76" s="72"/>
      <c r="U76" s="72"/>
      <c r="V76" s="72"/>
      <c r="W76" s="72"/>
      <c r="X76" s="72"/>
      <c r="Y76" s="72"/>
      <c r="Z76" s="73"/>
      <c r="AA76" s="74">
        <v>10.29</v>
      </c>
      <c r="AB76" s="74">
        <f t="shared" si="15"/>
        <v>18522</v>
      </c>
    </row>
    <row r="77" spans="1:28" ht="36">
      <c r="A77" s="163"/>
      <c r="B77" s="173"/>
      <c r="C77" s="128">
        <v>72</v>
      </c>
      <c r="D77" s="76" t="s">
        <v>138</v>
      </c>
      <c r="E77" s="75">
        <f t="shared" si="13"/>
        <v>27</v>
      </c>
      <c r="F77" s="114">
        <v>27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121">
        <f t="shared" si="14"/>
        <v>1944</v>
      </c>
      <c r="M77" s="55"/>
      <c r="N77" s="56"/>
      <c r="O77" s="50"/>
      <c r="P77" s="50"/>
      <c r="Q77" s="50"/>
      <c r="R77" s="72"/>
      <c r="S77" s="72"/>
      <c r="T77" s="72"/>
      <c r="U77" s="72"/>
      <c r="V77" s="72"/>
      <c r="W77" s="72"/>
      <c r="X77" s="72"/>
      <c r="Y77" s="72"/>
      <c r="Z77" s="73"/>
      <c r="AA77" s="74">
        <v>10.29</v>
      </c>
      <c r="AB77" s="74">
        <f t="shared" si="15"/>
        <v>20003.759999999998</v>
      </c>
    </row>
    <row r="78" spans="1:28" ht="36.6" customHeight="1">
      <c r="A78" s="161">
        <v>20</v>
      </c>
      <c r="B78" s="172" t="s">
        <v>43</v>
      </c>
      <c r="C78" s="128">
        <v>72</v>
      </c>
      <c r="D78" s="76" t="s">
        <v>139</v>
      </c>
      <c r="E78" s="75">
        <f t="shared" si="13"/>
        <v>24</v>
      </c>
      <c r="F78" s="114">
        <v>24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121">
        <f t="shared" si="14"/>
        <v>1728</v>
      </c>
      <c r="M78" s="55"/>
      <c r="N78" s="56"/>
      <c r="O78" s="50"/>
      <c r="P78" s="50"/>
      <c r="Q78" s="50"/>
      <c r="R78" s="72"/>
      <c r="S78" s="72"/>
      <c r="T78" s="72"/>
      <c r="U78" s="72"/>
      <c r="V78" s="72"/>
      <c r="W78" s="72"/>
      <c r="X78" s="72"/>
      <c r="Y78" s="72"/>
      <c r="Z78" s="73"/>
      <c r="AA78" s="74">
        <v>10.29</v>
      </c>
      <c r="AB78" s="74">
        <f t="shared" si="15"/>
        <v>17781.12</v>
      </c>
    </row>
    <row r="79" spans="1:28" ht="36">
      <c r="A79" s="163"/>
      <c r="B79" s="173"/>
      <c r="C79" s="128">
        <v>72</v>
      </c>
      <c r="D79" s="76" t="s">
        <v>140</v>
      </c>
      <c r="E79" s="75">
        <f t="shared" si="13"/>
        <v>24</v>
      </c>
      <c r="F79" s="114">
        <v>24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121">
        <f t="shared" si="14"/>
        <v>1728</v>
      </c>
      <c r="M79" s="55"/>
      <c r="N79" s="56"/>
      <c r="O79" s="50"/>
      <c r="P79" s="50"/>
      <c r="Q79" s="50"/>
      <c r="R79" s="72"/>
      <c r="S79" s="72"/>
      <c r="T79" s="72"/>
      <c r="U79" s="72"/>
      <c r="V79" s="72"/>
      <c r="W79" s="72"/>
      <c r="X79" s="72"/>
      <c r="Y79" s="72"/>
      <c r="Z79" s="73"/>
      <c r="AA79" s="74">
        <v>10.29</v>
      </c>
      <c r="AB79" s="74">
        <f t="shared" si="15"/>
        <v>17781.12</v>
      </c>
    </row>
    <row r="80" spans="1:28" ht="60" customHeight="1">
      <c r="A80" s="129">
        <v>21</v>
      </c>
      <c r="B80" s="126" t="s">
        <v>44</v>
      </c>
      <c r="C80" s="75">
        <v>72</v>
      </c>
      <c r="D80" s="76" t="s">
        <v>141</v>
      </c>
      <c r="E80" s="75">
        <f t="shared" si="13"/>
        <v>13</v>
      </c>
      <c r="F80" s="114">
        <v>13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121">
        <f t="shared" si="14"/>
        <v>936</v>
      </c>
      <c r="M80" s="55"/>
      <c r="N80" s="56"/>
      <c r="O80" s="50"/>
      <c r="P80" s="50"/>
      <c r="Q80" s="50"/>
      <c r="R80" s="72"/>
      <c r="S80" s="72"/>
      <c r="T80" s="72"/>
      <c r="U80" s="72"/>
      <c r="V80" s="72"/>
      <c r="W80" s="72"/>
      <c r="X80" s="72"/>
      <c r="Y80" s="72"/>
      <c r="Z80" s="73"/>
      <c r="AA80" s="74">
        <v>10.29</v>
      </c>
      <c r="AB80" s="74">
        <f t="shared" si="15"/>
        <v>9631.4399999999987</v>
      </c>
    </row>
    <row r="81" spans="1:29" ht="35.4" customHeight="1">
      <c r="A81" s="161">
        <v>22</v>
      </c>
      <c r="B81" s="172" t="s">
        <v>21</v>
      </c>
      <c r="C81" s="75">
        <v>28</v>
      </c>
      <c r="D81" s="76" t="s">
        <v>142</v>
      </c>
      <c r="E81" s="75">
        <f t="shared" si="13"/>
        <v>25</v>
      </c>
      <c r="F81" s="127">
        <v>21</v>
      </c>
      <c r="G81" s="94">
        <v>4</v>
      </c>
      <c r="H81" s="94">
        <v>0</v>
      </c>
      <c r="I81" s="94">
        <v>0</v>
      </c>
      <c r="J81" s="94">
        <v>0</v>
      </c>
      <c r="K81" s="94">
        <v>0</v>
      </c>
      <c r="L81" s="121">
        <f t="shared" si="14"/>
        <v>700</v>
      </c>
      <c r="M81" s="55"/>
      <c r="N81" s="56"/>
      <c r="O81" s="50"/>
      <c r="P81" s="50"/>
      <c r="Q81" s="50"/>
      <c r="R81" s="72"/>
      <c r="S81" s="72"/>
      <c r="T81" s="72"/>
      <c r="U81" s="72"/>
      <c r="V81" s="72"/>
      <c r="W81" s="72"/>
      <c r="X81" s="72"/>
      <c r="Y81" s="72"/>
      <c r="Z81" s="73"/>
      <c r="AA81" s="74">
        <v>10.29</v>
      </c>
      <c r="AB81" s="74">
        <f t="shared" si="15"/>
        <v>7202.9999999999991</v>
      </c>
    </row>
    <row r="82" spans="1:29" ht="39.6" customHeight="1">
      <c r="A82" s="162"/>
      <c r="B82" s="191"/>
      <c r="C82" s="75">
        <v>28</v>
      </c>
      <c r="D82" s="76" t="s">
        <v>143</v>
      </c>
      <c r="E82" s="75">
        <f t="shared" si="13"/>
        <v>28</v>
      </c>
      <c r="F82" s="127">
        <v>25</v>
      </c>
      <c r="G82" s="94">
        <v>3</v>
      </c>
      <c r="H82" s="94">
        <v>0</v>
      </c>
      <c r="I82" s="94">
        <v>0</v>
      </c>
      <c r="J82" s="94">
        <v>0</v>
      </c>
      <c r="K82" s="94">
        <v>0</v>
      </c>
      <c r="L82" s="121">
        <f t="shared" si="14"/>
        <v>784</v>
      </c>
      <c r="M82" s="55"/>
      <c r="N82" s="56"/>
      <c r="O82" s="50"/>
      <c r="P82" s="50"/>
      <c r="Q82" s="50"/>
      <c r="R82" s="72"/>
      <c r="S82" s="72"/>
      <c r="T82" s="72"/>
      <c r="U82" s="72"/>
      <c r="V82" s="72"/>
      <c r="W82" s="72"/>
      <c r="X82" s="72"/>
      <c r="Y82" s="72"/>
      <c r="Z82" s="73"/>
      <c r="AA82" s="74">
        <v>10.29</v>
      </c>
      <c r="AB82" s="74">
        <f t="shared" si="15"/>
        <v>8067.36</v>
      </c>
    </row>
    <row r="83" spans="1:29" ht="36">
      <c r="A83" s="125">
        <v>23</v>
      </c>
      <c r="B83" s="126" t="s">
        <v>47</v>
      </c>
      <c r="C83" s="75">
        <v>72</v>
      </c>
      <c r="D83" s="76" t="s">
        <v>144</v>
      </c>
      <c r="E83" s="75">
        <f t="shared" si="13"/>
        <v>12</v>
      </c>
      <c r="F83" s="127">
        <v>12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121">
        <f t="shared" si="14"/>
        <v>864</v>
      </c>
      <c r="M83" s="55"/>
      <c r="N83" s="56"/>
      <c r="O83" s="50"/>
      <c r="P83" s="50"/>
      <c r="Q83" s="50"/>
      <c r="R83" s="72"/>
      <c r="S83" s="72"/>
      <c r="T83" s="72"/>
      <c r="U83" s="72"/>
      <c r="V83" s="72"/>
      <c r="W83" s="72"/>
      <c r="X83" s="72"/>
      <c r="Y83" s="72"/>
      <c r="Z83" s="73"/>
      <c r="AA83" s="74">
        <v>10.29</v>
      </c>
      <c r="AB83" s="74">
        <f t="shared" si="15"/>
        <v>8890.56</v>
      </c>
    </row>
    <row r="84" spans="1:29" ht="34.799999999999997" customHeight="1">
      <c r="A84" s="161">
        <v>24</v>
      </c>
      <c r="B84" s="183" t="s">
        <v>48</v>
      </c>
      <c r="C84" s="76">
        <v>72</v>
      </c>
      <c r="D84" s="76" t="s">
        <v>145</v>
      </c>
      <c r="E84" s="75">
        <f t="shared" si="13"/>
        <v>21</v>
      </c>
      <c r="F84" s="127">
        <v>21</v>
      </c>
      <c r="G84" s="115">
        <v>0</v>
      </c>
      <c r="H84" s="115">
        <v>0</v>
      </c>
      <c r="I84" s="115">
        <v>0</v>
      </c>
      <c r="J84" s="115">
        <v>0</v>
      </c>
      <c r="K84" s="94">
        <v>0</v>
      </c>
      <c r="L84" s="121">
        <f t="shared" si="14"/>
        <v>1512</v>
      </c>
      <c r="M84" s="55"/>
      <c r="N84" s="56"/>
      <c r="O84" s="50"/>
      <c r="P84" s="50"/>
      <c r="Q84" s="50"/>
      <c r="R84" s="72"/>
      <c r="S84" s="72"/>
      <c r="T84" s="72"/>
      <c r="U84" s="72"/>
      <c r="V84" s="72"/>
      <c r="W84" s="72"/>
      <c r="X84" s="72"/>
      <c r="Y84" s="72"/>
      <c r="Z84" s="73"/>
      <c r="AA84" s="74">
        <v>10.29</v>
      </c>
      <c r="AB84" s="74">
        <f t="shared" si="15"/>
        <v>15558.48</v>
      </c>
    </row>
    <row r="85" spans="1:29" ht="36">
      <c r="A85" s="163"/>
      <c r="B85" s="199"/>
      <c r="C85" s="76">
        <v>72</v>
      </c>
      <c r="D85" s="76" t="s">
        <v>146</v>
      </c>
      <c r="E85" s="75">
        <f t="shared" si="13"/>
        <v>21</v>
      </c>
      <c r="F85" s="127">
        <v>21</v>
      </c>
      <c r="G85" s="115">
        <v>0</v>
      </c>
      <c r="H85" s="115">
        <v>0</v>
      </c>
      <c r="I85" s="115">
        <v>0</v>
      </c>
      <c r="J85" s="115">
        <v>0</v>
      </c>
      <c r="K85" s="94">
        <v>0</v>
      </c>
      <c r="L85" s="121">
        <f t="shared" si="14"/>
        <v>1512</v>
      </c>
      <c r="M85" s="55"/>
      <c r="N85" s="56"/>
      <c r="O85" s="50"/>
      <c r="P85" s="50"/>
      <c r="Q85" s="50"/>
      <c r="R85" s="72"/>
      <c r="S85" s="72"/>
      <c r="T85" s="72"/>
      <c r="U85" s="72"/>
      <c r="V85" s="72"/>
      <c r="W85" s="72"/>
      <c r="X85" s="72"/>
      <c r="Y85" s="72"/>
      <c r="Z85" s="73"/>
      <c r="AA85" s="74">
        <v>10.29</v>
      </c>
      <c r="AB85" s="74">
        <f t="shared" si="15"/>
        <v>15558.48</v>
      </c>
    </row>
    <row r="86" spans="1:29" ht="38.4" customHeight="1">
      <c r="A86" s="161">
        <v>25</v>
      </c>
      <c r="B86" s="172" t="s">
        <v>49</v>
      </c>
      <c r="C86" s="76">
        <v>30</v>
      </c>
      <c r="D86" s="76" t="s">
        <v>147</v>
      </c>
      <c r="E86" s="75">
        <f t="shared" si="13"/>
        <v>25</v>
      </c>
      <c r="F86" s="127">
        <v>19</v>
      </c>
      <c r="G86" s="115">
        <v>3</v>
      </c>
      <c r="H86" s="115">
        <v>3</v>
      </c>
      <c r="I86" s="115">
        <v>0</v>
      </c>
      <c r="J86" s="115">
        <v>0</v>
      </c>
      <c r="K86" s="94">
        <v>0</v>
      </c>
      <c r="L86" s="121">
        <f t="shared" si="14"/>
        <v>750</v>
      </c>
      <c r="M86" s="55"/>
      <c r="N86" s="56"/>
      <c r="O86" s="50"/>
      <c r="P86" s="50"/>
      <c r="Q86" s="50"/>
      <c r="R86" s="72"/>
      <c r="S86" s="72"/>
      <c r="T86" s="72"/>
      <c r="U86" s="72"/>
      <c r="V86" s="72"/>
      <c r="W86" s="72"/>
      <c r="X86" s="72"/>
      <c r="Y86" s="72"/>
      <c r="Z86" s="73"/>
      <c r="AA86" s="74">
        <v>10.29</v>
      </c>
      <c r="AB86" s="74">
        <f t="shared" si="15"/>
        <v>7717.4999999999991</v>
      </c>
    </row>
    <row r="87" spans="1:29" ht="33.75" customHeight="1">
      <c r="A87" s="162"/>
      <c r="B87" s="191"/>
      <c r="C87" s="76">
        <v>30</v>
      </c>
      <c r="D87" s="76" t="s">
        <v>148</v>
      </c>
      <c r="E87" s="75">
        <f t="shared" si="13"/>
        <v>22</v>
      </c>
      <c r="F87" s="130">
        <v>18</v>
      </c>
      <c r="G87" s="115">
        <v>4</v>
      </c>
      <c r="H87" s="115">
        <v>0</v>
      </c>
      <c r="I87" s="115">
        <v>0</v>
      </c>
      <c r="J87" s="115">
        <v>0</v>
      </c>
      <c r="K87" s="94">
        <v>0</v>
      </c>
      <c r="L87" s="121">
        <f t="shared" si="14"/>
        <v>660</v>
      </c>
      <c r="M87" s="55"/>
      <c r="N87" s="56"/>
      <c r="O87" s="50"/>
      <c r="P87" s="50"/>
      <c r="Q87" s="50"/>
      <c r="R87" s="72"/>
      <c r="S87" s="72"/>
      <c r="T87" s="72"/>
      <c r="U87" s="72"/>
      <c r="V87" s="72"/>
      <c r="W87" s="72"/>
      <c r="X87" s="72"/>
      <c r="Y87" s="72"/>
      <c r="Z87" s="73"/>
      <c r="AA87" s="74">
        <v>10.29</v>
      </c>
      <c r="AB87" s="74">
        <f t="shared" si="15"/>
        <v>6791.4</v>
      </c>
    </row>
    <row r="88" spans="1:29" ht="45" customHeight="1">
      <c r="A88" s="131">
        <v>26</v>
      </c>
      <c r="B88" s="126" t="s">
        <v>50</v>
      </c>
      <c r="C88" s="76">
        <v>72</v>
      </c>
      <c r="D88" s="76" t="s">
        <v>149</v>
      </c>
      <c r="E88" s="75">
        <f t="shared" si="13"/>
        <v>12</v>
      </c>
      <c r="F88" s="70">
        <v>12</v>
      </c>
      <c r="G88" s="115">
        <v>0</v>
      </c>
      <c r="H88" s="115">
        <v>0</v>
      </c>
      <c r="I88" s="115">
        <v>0</v>
      </c>
      <c r="J88" s="115">
        <v>0</v>
      </c>
      <c r="K88" s="94">
        <v>0</v>
      </c>
      <c r="L88" s="121">
        <f t="shared" si="14"/>
        <v>864</v>
      </c>
      <c r="M88" s="55"/>
      <c r="N88" s="56"/>
      <c r="O88" s="50"/>
      <c r="P88" s="50"/>
      <c r="Q88" s="50"/>
      <c r="R88" s="72"/>
      <c r="S88" s="72"/>
      <c r="T88" s="72"/>
      <c r="U88" s="72"/>
      <c r="V88" s="72"/>
      <c r="W88" s="72"/>
      <c r="X88" s="72"/>
      <c r="Y88" s="72"/>
      <c r="Z88" s="73"/>
      <c r="AA88" s="74">
        <v>10.29</v>
      </c>
      <c r="AB88" s="74">
        <f t="shared" si="15"/>
        <v>8890.56</v>
      </c>
      <c r="AC88" s="138"/>
    </row>
    <row r="89" spans="1:29" ht="36">
      <c r="A89" s="185">
        <v>27</v>
      </c>
      <c r="B89" s="183" t="s">
        <v>45</v>
      </c>
      <c r="C89" s="115">
        <v>36</v>
      </c>
      <c r="D89" s="115" t="s">
        <v>150</v>
      </c>
      <c r="E89" s="94">
        <f t="shared" si="13"/>
        <v>25</v>
      </c>
      <c r="F89" s="104">
        <v>10</v>
      </c>
      <c r="G89" s="115">
        <v>0</v>
      </c>
      <c r="H89" s="115">
        <v>0</v>
      </c>
      <c r="I89" s="115">
        <v>0</v>
      </c>
      <c r="J89" s="115">
        <v>15</v>
      </c>
      <c r="K89" s="94">
        <v>0</v>
      </c>
      <c r="L89" s="132">
        <f t="shared" si="14"/>
        <v>900</v>
      </c>
      <c r="M89" s="96"/>
      <c r="N89" s="97"/>
      <c r="O89" s="98"/>
      <c r="P89" s="98"/>
      <c r="Q89" s="98"/>
      <c r="R89" s="99"/>
      <c r="S89" s="99"/>
      <c r="T89" s="99"/>
      <c r="U89" s="99"/>
      <c r="V89" s="99"/>
      <c r="W89" s="99"/>
      <c r="X89" s="99"/>
      <c r="Y89" s="99"/>
      <c r="Z89" s="100"/>
      <c r="AA89" s="101">
        <v>25.72</v>
      </c>
      <c r="AB89" s="101">
        <f t="shared" si="15"/>
        <v>23148</v>
      </c>
    </row>
    <row r="90" spans="1:29" ht="36">
      <c r="A90" s="186"/>
      <c r="B90" s="184"/>
      <c r="C90" s="115">
        <v>36</v>
      </c>
      <c r="D90" s="115" t="s">
        <v>151</v>
      </c>
      <c r="E90" s="94">
        <f t="shared" si="13"/>
        <v>25</v>
      </c>
      <c r="F90" s="104">
        <v>0</v>
      </c>
      <c r="G90" s="115">
        <v>0</v>
      </c>
      <c r="H90" s="115">
        <v>0</v>
      </c>
      <c r="I90" s="115">
        <v>0</v>
      </c>
      <c r="J90" s="115">
        <v>25</v>
      </c>
      <c r="K90" s="94">
        <v>0</v>
      </c>
      <c r="L90" s="132">
        <f t="shared" si="14"/>
        <v>900</v>
      </c>
      <c r="M90" s="96"/>
      <c r="N90" s="97"/>
      <c r="O90" s="98"/>
      <c r="P90" s="98"/>
      <c r="Q90" s="98"/>
      <c r="R90" s="99"/>
      <c r="S90" s="99"/>
      <c r="T90" s="99"/>
      <c r="U90" s="99"/>
      <c r="V90" s="99"/>
      <c r="W90" s="99"/>
      <c r="X90" s="99"/>
      <c r="Y90" s="99"/>
      <c r="Z90" s="100"/>
      <c r="AA90" s="101">
        <v>25.72</v>
      </c>
      <c r="AB90" s="101">
        <f t="shared" si="15"/>
        <v>23148</v>
      </c>
    </row>
    <row r="91" spans="1:29" ht="36">
      <c r="A91" s="198"/>
      <c r="B91" s="199"/>
      <c r="C91" s="115">
        <v>36</v>
      </c>
      <c r="D91" s="115" t="s">
        <v>152</v>
      </c>
      <c r="E91" s="94">
        <f t="shared" si="13"/>
        <v>20</v>
      </c>
      <c r="F91" s="104">
        <v>0</v>
      </c>
      <c r="G91" s="115">
        <v>0</v>
      </c>
      <c r="H91" s="115">
        <v>0</v>
      </c>
      <c r="I91" s="115">
        <v>0</v>
      </c>
      <c r="J91" s="115">
        <v>20</v>
      </c>
      <c r="K91" s="94">
        <v>0</v>
      </c>
      <c r="L91" s="132">
        <f t="shared" si="14"/>
        <v>720</v>
      </c>
      <c r="M91" s="96"/>
      <c r="N91" s="97"/>
      <c r="O91" s="98"/>
      <c r="P91" s="98"/>
      <c r="Q91" s="98"/>
      <c r="R91" s="99"/>
      <c r="S91" s="99"/>
      <c r="T91" s="99"/>
      <c r="U91" s="99"/>
      <c r="V91" s="99"/>
      <c r="W91" s="99"/>
      <c r="X91" s="99"/>
      <c r="Y91" s="99"/>
      <c r="Z91" s="100"/>
      <c r="AA91" s="101">
        <v>25.72</v>
      </c>
      <c r="AB91" s="101">
        <f t="shared" si="15"/>
        <v>18518.399999999998</v>
      </c>
    </row>
    <row r="92" spans="1:29" ht="36">
      <c r="A92" s="185">
        <v>28</v>
      </c>
      <c r="B92" s="183" t="s">
        <v>46</v>
      </c>
      <c r="C92" s="115">
        <v>36</v>
      </c>
      <c r="D92" s="115" t="s">
        <v>153</v>
      </c>
      <c r="E92" s="94">
        <f t="shared" si="13"/>
        <v>25</v>
      </c>
      <c r="F92" s="104">
        <v>10</v>
      </c>
      <c r="G92" s="115">
        <v>0</v>
      </c>
      <c r="H92" s="115">
        <v>0</v>
      </c>
      <c r="I92" s="115">
        <v>0</v>
      </c>
      <c r="J92" s="115">
        <v>15</v>
      </c>
      <c r="K92" s="94">
        <v>0</v>
      </c>
      <c r="L92" s="132">
        <f t="shared" si="14"/>
        <v>900</v>
      </c>
      <c r="M92" s="96"/>
      <c r="N92" s="97"/>
      <c r="O92" s="98"/>
      <c r="P92" s="98"/>
      <c r="Q92" s="98"/>
      <c r="R92" s="99"/>
      <c r="S92" s="99"/>
      <c r="T92" s="99"/>
      <c r="U92" s="99"/>
      <c r="V92" s="99"/>
      <c r="W92" s="99"/>
      <c r="X92" s="99"/>
      <c r="Y92" s="99"/>
      <c r="Z92" s="100"/>
      <c r="AA92" s="101">
        <v>25.72</v>
      </c>
      <c r="AB92" s="101">
        <f t="shared" si="15"/>
        <v>23148</v>
      </c>
    </row>
    <row r="93" spans="1:29" ht="36">
      <c r="A93" s="186"/>
      <c r="B93" s="184"/>
      <c r="C93" s="115">
        <v>36</v>
      </c>
      <c r="D93" s="115" t="s">
        <v>154</v>
      </c>
      <c r="E93" s="94">
        <f t="shared" si="13"/>
        <v>25</v>
      </c>
      <c r="F93" s="133">
        <v>10</v>
      </c>
      <c r="G93" s="115">
        <v>0</v>
      </c>
      <c r="H93" s="115">
        <v>0</v>
      </c>
      <c r="I93" s="115">
        <v>0</v>
      </c>
      <c r="J93" s="115">
        <v>15</v>
      </c>
      <c r="K93" s="94">
        <v>0</v>
      </c>
      <c r="L93" s="132">
        <f t="shared" si="14"/>
        <v>900</v>
      </c>
      <c r="M93" s="96"/>
      <c r="N93" s="97"/>
      <c r="O93" s="98"/>
      <c r="P93" s="98"/>
      <c r="Q93" s="98"/>
      <c r="R93" s="99"/>
      <c r="S93" s="99"/>
      <c r="T93" s="99"/>
      <c r="U93" s="99"/>
      <c r="V93" s="99"/>
      <c r="W93" s="99"/>
      <c r="X93" s="99"/>
      <c r="Y93" s="99"/>
      <c r="Z93" s="100"/>
      <c r="AA93" s="101">
        <v>25.72</v>
      </c>
      <c r="AB93" s="101">
        <f t="shared" si="15"/>
        <v>23148</v>
      </c>
    </row>
    <row r="94" spans="1:29" ht="36">
      <c r="A94" s="186"/>
      <c r="B94" s="184"/>
      <c r="C94" s="115">
        <v>36</v>
      </c>
      <c r="D94" s="115" t="s">
        <v>155</v>
      </c>
      <c r="E94" s="94">
        <f t="shared" si="13"/>
        <v>25</v>
      </c>
      <c r="F94" s="133">
        <v>13</v>
      </c>
      <c r="G94" s="115">
        <v>0</v>
      </c>
      <c r="H94" s="115">
        <v>0</v>
      </c>
      <c r="I94" s="115">
        <v>0</v>
      </c>
      <c r="J94" s="115">
        <v>12</v>
      </c>
      <c r="K94" s="94">
        <v>0</v>
      </c>
      <c r="L94" s="132">
        <f t="shared" si="14"/>
        <v>900</v>
      </c>
      <c r="M94" s="96"/>
      <c r="N94" s="97"/>
      <c r="O94" s="98"/>
      <c r="P94" s="98"/>
      <c r="Q94" s="98"/>
      <c r="R94" s="99"/>
      <c r="S94" s="99"/>
      <c r="T94" s="99"/>
      <c r="U94" s="99"/>
      <c r="V94" s="99"/>
      <c r="W94" s="99"/>
      <c r="X94" s="99"/>
      <c r="Y94" s="99"/>
      <c r="Z94" s="100"/>
      <c r="AA94" s="101">
        <v>25.72</v>
      </c>
      <c r="AB94" s="101">
        <f t="shared" si="15"/>
        <v>23148</v>
      </c>
    </row>
    <row r="95" spans="1:29" ht="36">
      <c r="A95" s="198"/>
      <c r="B95" s="199"/>
      <c r="C95" s="115">
        <v>36</v>
      </c>
      <c r="D95" s="115" t="s">
        <v>156</v>
      </c>
      <c r="E95" s="94">
        <f t="shared" si="13"/>
        <v>20</v>
      </c>
      <c r="F95" s="133">
        <v>12</v>
      </c>
      <c r="G95" s="115">
        <v>0</v>
      </c>
      <c r="H95" s="115">
        <v>0</v>
      </c>
      <c r="I95" s="115">
        <v>0</v>
      </c>
      <c r="J95" s="115">
        <v>8</v>
      </c>
      <c r="K95" s="94">
        <v>0</v>
      </c>
      <c r="L95" s="132">
        <f t="shared" si="14"/>
        <v>720</v>
      </c>
      <c r="M95" s="96"/>
      <c r="N95" s="97"/>
      <c r="O95" s="98"/>
      <c r="P95" s="98"/>
      <c r="Q95" s="98"/>
      <c r="R95" s="99"/>
      <c r="S95" s="99"/>
      <c r="T95" s="99"/>
      <c r="U95" s="99"/>
      <c r="V95" s="99"/>
      <c r="W95" s="99"/>
      <c r="X95" s="99"/>
      <c r="Y95" s="99"/>
      <c r="Z95" s="100"/>
      <c r="AA95" s="101">
        <v>25.72</v>
      </c>
      <c r="AB95" s="101">
        <f t="shared" si="15"/>
        <v>18518.399999999998</v>
      </c>
      <c r="AC95" s="138"/>
    </row>
    <row r="96" spans="1:29" ht="83.25" customHeight="1" thickBot="1">
      <c r="A96" s="134">
        <v>29</v>
      </c>
      <c r="B96" s="135" t="s">
        <v>51</v>
      </c>
      <c r="C96" s="115">
        <v>36</v>
      </c>
      <c r="D96" s="115" t="s">
        <v>157</v>
      </c>
      <c r="E96" s="94">
        <f t="shared" si="13"/>
        <v>20</v>
      </c>
      <c r="F96" s="133">
        <v>0</v>
      </c>
      <c r="G96" s="115">
        <v>0</v>
      </c>
      <c r="H96" s="115">
        <v>0</v>
      </c>
      <c r="I96" s="115">
        <v>0</v>
      </c>
      <c r="J96" s="115">
        <v>20</v>
      </c>
      <c r="K96" s="94">
        <v>0</v>
      </c>
      <c r="L96" s="132">
        <f t="shared" si="14"/>
        <v>720</v>
      </c>
      <c r="M96" s="96"/>
      <c r="N96" s="97"/>
      <c r="O96" s="98"/>
      <c r="P96" s="98"/>
      <c r="Q96" s="98"/>
      <c r="R96" s="99"/>
      <c r="S96" s="99"/>
      <c r="T96" s="99"/>
      <c r="U96" s="99"/>
      <c r="V96" s="99"/>
      <c r="W96" s="99"/>
      <c r="X96" s="99"/>
      <c r="Y96" s="99"/>
      <c r="Z96" s="100"/>
      <c r="AA96" s="101">
        <v>25.72</v>
      </c>
      <c r="AB96" s="101">
        <f t="shared" si="15"/>
        <v>18518.399999999998</v>
      </c>
    </row>
    <row r="97" spans="1:31" s="5" customFormat="1" ht="18" thickBot="1">
      <c r="A97" s="177" t="s">
        <v>15</v>
      </c>
      <c r="B97" s="178"/>
      <c r="C97" s="178"/>
      <c r="D97" s="179"/>
      <c r="E97" s="103">
        <f t="shared" ref="E97:Z97" si="16">SUM(E69:E96)</f>
        <v>614</v>
      </c>
      <c r="F97" s="103">
        <f t="shared" si="16"/>
        <v>455</v>
      </c>
      <c r="G97" s="103">
        <f t="shared" si="16"/>
        <v>18</v>
      </c>
      <c r="H97" s="103">
        <f t="shared" si="16"/>
        <v>11</v>
      </c>
      <c r="I97" s="103">
        <f t="shared" si="16"/>
        <v>0</v>
      </c>
      <c r="J97" s="103">
        <f t="shared" si="16"/>
        <v>130</v>
      </c>
      <c r="K97" s="103">
        <f t="shared" si="16"/>
        <v>0</v>
      </c>
      <c r="L97" s="103">
        <f t="shared" si="16"/>
        <v>33242</v>
      </c>
      <c r="M97" s="103">
        <f t="shared" si="16"/>
        <v>0</v>
      </c>
      <c r="N97" s="103">
        <f t="shared" si="16"/>
        <v>0</v>
      </c>
      <c r="O97" s="103">
        <f t="shared" si="16"/>
        <v>0</v>
      </c>
      <c r="P97" s="103">
        <f t="shared" si="16"/>
        <v>0</v>
      </c>
      <c r="Q97" s="103">
        <f t="shared" si="16"/>
        <v>0</v>
      </c>
      <c r="R97" s="103">
        <f t="shared" si="16"/>
        <v>0</v>
      </c>
      <c r="S97" s="103">
        <f t="shared" si="16"/>
        <v>0</v>
      </c>
      <c r="T97" s="103">
        <f t="shared" si="16"/>
        <v>0</v>
      </c>
      <c r="U97" s="103">
        <f t="shared" si="16"/>
        <v>0</v>
      </c>
      <c r="V97" s="103">
        <f t="shared" si="16"/>
        <v>0</v>
      </c>
      <c r="W97" s="103">
        <f t="shared" si="16"/>
        <v>0</v>
      </c>
      <c r="X97" s="103">
        <f t="shared" si="16"/>
        <v>0</v>
      </c>
      <c r="Y97" s="103">
        <f t="shared" si="16"/>
        <v>0</v>
      </c>
      <c r="Z97" s="103">
        <f t="shared" si="16"/>
        <v>0</v>
      </c>
      <c r="AA97" s="103"/>
      <c r="AB97" s="81">
        <f>SUM(AB69:AB96)</f>
        <v>444823.9800000001</v>
      </c>
    </row>
    <row r="98" spans="1:31" s="5" customFormat="1" ht="21" thickBot="1">
      <c r="A98" s="177" t="s">
        <v>22</v>
      </c>
      <c r="B98" s="178"/>
      <c r="C98" s="178"/>
      <c r="D98" s="179"/>
      <c r="E98" s="136">
        <f t="shared" ref="E98:Z98" si="17">SUM(E19+E22+E50+E67+E97)</f>
        <v>2017</v>
      </c>
      <c r="F98" s="136">
        <f t="shared" si="17"/>
        <v>1795</v>
      </c>
      <c r="G98" s="136">
        <f t="shared" si="17"/>
        <v>39</v>
      </c>
      <c r="H98" s="136">
        <f t="shared" si="17"/>
        <v>27</v>
      </c>
      <c r="I98" s="136">
        <f t="shared" si="17"/>
        <v>0</v>
      </c>
      <c r="J98" s="136">
        <f t="shared" si="17"/>
        <v>155</v>
      </c>
      <c r="K98" s="136">
        <f t="shared" si="17"/>
        <v>1</v>
      </c>
      <c r="L98" s="136">
        <f t="shared" si="17"/>
        <v>290876</v>
      </c>
      <c r="M98" s="136">
        <f t="shared" si="17"/>
        <v>0</v>
      </c>
      <c r="N98" s="136">
        <f t="shared" si="17"/>
        <v>0</v>
      </c>
      <c r="O98" s="136">
        <f t="shared" si="17"/>
        <v>0</v>
      </c>
      <c r="P98" s="136">
        <f t="shared" si="17"/>
        <v>0</v>
      </c>
      <c r="Q98" s="136">
        <f t="shared" si="17"/>
        <v>0</v>
      </c>
      <c r="R98" s="136">
        <f t="shared" si="17"/>
        <v>0</v>
      </c>
      <c r="S98" s="136">
        <f t="shared" si="17"/>
        <v>0</v>
      </c>
      <c r="T98" s="136">
        <f t="shared" si="17"/>
        <v>0</v>
      </c>
      <c r="U98" s="136">
        <f t="shared" si="17"/>
        <v>0</v>
      </c>
      <c r="V98" s="136">
        <f t="shared" si="17"/>
        <v>0</v>
      </c>
      <c r="W98" s="136">
        <f t="shared" si="17"/>
        <v>0</v>
      </c>
      <c r="X98" s="136">
        <f t="shared" si="17"/>
        <v>0</v>
      </c>
      <c r="Y98" s="136">
        <f t="shared" si="17"/>
        <v>0</v>
      </c>
      <c r="Z98" s="136">
        <f t="shared" si="17"/>
        <v>0</v>
      </c>
      <c r="AA98" s="136"/>
      <c r="AB98" s="137">
        <f>SUM(AB19+AB22+AB50+AB67+AB97)</f>
        <v>12427375.720000004</v>
      </c>
      <c r="AD98" s="14"/>
      <c r="AE98" s="14"/>
    </row>
    <row r="99" spans="1:31" s="5" customFormat="1" ht="54" customHeight="1">
      <c r="B99" s="10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31" ht="22.8">
      <c r="B100" s="8"/>
      <c r="E100" s="10"/>
      <c r="F100" s="10"/>
      <c r="L100" s="10"/>
      <c r="M100" s="10"/>
      <c r="N100" s="10"/>
      <c r="O100" s="10"/>
      <c r="P100" s="10"/>
      <c r="Q100" s="10"/>
      <c r="R100" s="11"/>
      <c r="S100" s="10"/>
      <c r="T100" s="10"/>
      <c r="U100" s="10"/>
      <c r="V100" s="10"/>
      <c r="W100" s="10"/>
      <c r="X100" s="10"/>
      <c r="Y100" s="10"/>
      <c r="Z100" s="10"/>
      <c r="AA100" s="10"/>
    </row>
  </sheetData>
  <mergeCells count="58">
    <mergeCell ref="C99:L99"/>
    <mergeCell ref="A98:D98"/>
    <mergeCell ref="AA5:AA6"/>
    <mergeCell ref="AB5:AB6"/>
    <mergeCell ref="A92:A95"/>
    <mergeCell ref="B92:B95"/>
    <mergeCell ref="B86:B87"/>
    <mergeCell ref="A86:A87"/>
    <mergeCell ref="A89:A91"/>
    <mergeCell ref="B89:B91"/>
    <mergeCell ref="A81:A82"/>
    <mergeCell ref="B81:B82"/>
    <mergeCell ref="A84:A85"/>
    <mergeCell ref="B84:B85"/>
    <mergeCell ref="A69:A72"/>
    <mergeCell ref="B69:B72"/>
    <mergeCell ref="A97:D97"/>
    <mergeCell ref="A24:A28"/>
    <mergeCell ref="B24:B28"/>
    <mergeCell ref="B29:B49"/>
    <mergeCell ref="A29:A49"/>
    <mergeCell ref="A52:A55"/>
    <mergeCell ref="B52:B55"/>
    <mergeCell ref="A57:A59"/>
    <mergeCell ref="B57:B59"/>
    <mergeCell ref="A60:A61"/>
    <mergeCell ref="A75:A77"/>
    <mergeCell ref="B75:B77"/>
    <mergeCell ref="A78:A79"/>
    <mergeCell ref="B78:B79"/>
    <mergeCell ref="A63:A65"/>
    <mergeCell ref="A68:AB68"/>
    <mergeCell ref="A50:D50"/>
    <mergeCell ref="A51:AB51"/>
    <mergeCell ref="A67:D67"/>
    <mergeCell ref="B60:B61"/>
    <mergeCell ref="B63:B65"/>
    <mergeCell ref="B13:B14"/>
    <mergeCell ref="A16:A17"/>
    <mergeCell ref="B16:B17"/>
    <mergeCell ref="A19:D19"/>
    <mergeCell ref="A22:D22"/>
    <mergeCell ref="L1:AB1"/>
    <mergeCell ref="L2:AB2"/>
    <mergeCell ref="A8:AB8"/>
    <mergeCell ref="A20:AB20"/>
    <mergeCell ref="A23:AB23"/>
    <mergeCell ref="A4:L4"/>
    <mergeCell ref="A5:A6"/>
    <mergeCell ref="B5:B6"/>
    <mergeCell ref="C5:C6"/>
    <mergeCell ref="D5:D6"/>
    <mergeCell ref="E5:E6"/>
    <mergeCell ref="F5:K5"/>
    <mergeCell ref="L5:L6"/>
    <mergeCell ref="B9:B12"/>
    <mergeCell ref="A9:A12"/>
    <mergeCell ref="A13:A14"/>
  </mergeCells>
  <conditionalFormatting sqref="H6">
    <cfRule type="cellIs" dxfId="2" priority="1" operator="equal">
      <formula>0</formula>
    </cfRule>
  </conditionalFormatting>
  <conditionalFormatting sqref="F6">
    <cfRule type="cellIs" dxfId="1" priority="3" operator="equal">
      <formula>0</formula>
    </cfRule>
  </conditionalFormatting>
  <conditionalFormatting sqref="G6">
    <cfRule type="cellIs" dxfId="0" priority="2" operator="equal">
      <formula>0</formula>
    </cfRule>
  </conditionalFormatting>
  <pageMargins left="0.31496062992125984" right="0.31496062992125984" top="0.35433070866141736" bottom="0.35433070866141736" header="0" footer="0"/>
  <pageSetup paperSize="9" scale="50" fitToHeight="0" orientation="landscape" r:id="rId1"/>
  <headerFooter differentFirst="1">
    <oddHeader>&amp;C&amp;P</oddHeader>
  </headerFooter>
  <rowBreaks count="3" manualBreakCount="3">
    <brk id="28" max="30" man="1"/>
    <brk id="56" max="30" man="1"/>
    <brk id="7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workbookViewId="0">
      <selection activeCell="G11" sqref="G11"/>
    </sheetView>
  </sheetViews>
  <sheetFormatPr defaultRowHeight="14.4"/>
  <cols>
    <col min="1" max="1" width="38.33203125" customWidth="1"/>
    <col min="2" max="2" width="35.44140625" customWidth="1"/>
    <col min="3" max="3" width="28.44140625" customWidth="1"/>
    <col min="4" max="4" width="10.33203125" customWidth="1"/>
    <col min="5" max="5" width="12.44140625" customWidth="1"/>
    <col min="257" max="257" width="38.33203125" customWidth="1"/>
    <col min="258" max="258" width="35.44140625" customWidth="1"/>
    <col min="259" max="259" width="28.44140625" customWidth="1"/>
    <col min="260" max="260" width="10.33203125" customWidth="1"/>
    <col min="261" max="261" width="12.44140625" customWidth="1"/>
    <col min="513" max="513" width="38.33203125" customWidth="1"/>
    <col min="514" max="514" width="35.44140625" customWidth="1"/>
    <col min="515" max="515" width="28.44140625" customWidth="1"/>
    <col min="516" max="516" width="10.33203125" customWidth="1"/>
    <col min="517" max="517" width="12.44140625" customWidth="1"/>
    <col min="769" max="769" width="38.33203125" customWidth="1"/>
    <col min="770" max="770" width="35.44140625" customWidth="1"/>
    <col min="771" max="771" width="28.44140625" customWidth="1"/>
    <col min="772" max="772" width="10.33203125" customWidth="1"/>
    <col min="773" max="773" width="12.44140625" customWidth="1"/>
    <col min="1025" max="1025" width="38.33203125" customWidth="1"/>
    <col min="1026" max="1026" width="35.44140625" customWidth="1"/>
    <col min="1027" max="1027" width="28.44140625" customWidth="1"/>
    <col min="1028" max="1028" width="10.33203125" customWidth="1"/>
    <col min="1029" max="1029" width="12.44140625" customWidth="1"/>
    <col min="1281" max="1281" width="38.33203125" customWidth="1"/>
    <col min="1282" max="1282" width="35.44140625" customWidth="1"/>
    <col min="1283" max="1283" width="28.44140625" customWidth="1"/>
    <col min="1284" max="1284" width="10.33203125" customWidth="1"/>
    <col min="1285" max="1285" width="12.44140625" customWidth="1"/>
    <col min="1537" max="1537" width="38.33203125" customWidth="1"/>
    <col min="1538" max="1538" width="35.44140625" customWidth="1"/>
    <col min="1539" max="1539" width="28.44140625" customWidth="1"/>
    <col min="1540" max="1540" width="10.33203125" customWidth="1"/>
    <col min="1541" max="1541" width="12.44140625" customWidth="1"/>
    <col min="1793" max="1793" width="38.33203125" customWidth="1"/>
    <col min="1794" max="1794" width="35.44140625" customWidth="1"/>
    <col min="1795" max="1795" width="28.44140625" customWidth="1"/>
    <col min="1796" max="1796" width="10.33203125" customWidth="1"/>
    <col min="1797" max="1797" width="12.44140625" customWidth="1"/>
    <col min="2049" max="2049" width="38.33203125" customWidth="1"/>
    <col min="2050" max="2050" width="35.44140625" customWidth="1"/>
    <col min="2051" max="2051" width="28.44140625" customWidth="1"/>
    <col min="2052" max="2052" width="10.33203125" customWidth="1"/>
    <col min="2053" max="2053" width="12.44140625" customWidth="1"/>
    <col min="2305" max="2305" width="38.33203125" customWidth="1"/>
    <col min="2306" max="2306" width="35.44140625" customWidth="1"/>
    <col min="2307" max="2307" width="28.44140625" customWidth="1"/>
    <col min="2308" max="2308" width="10.33203125" customWidth="1"/>
    <col min="2309" max="2309" width="12.44140625" customWidth="1"/>
    <col min="2561" max="2561" width="38.33203125" customWidth="1"/>
    <col min="2562" max="2562" width="35.44140625" customWidth="1"/>
    <col min="2563" max="2563" width="28.44140625" customWidth="1"/>
    <col min="2564" max="2564" width="10.33203125" customWidth="1"/>
    <col min="2565" max="2565" width="12.44140625" customWidth="1"/>
    <col min="2817" max="2817" width="38.33203125" customWidth="1"/>
    <col min="2818" max="2818" width="35.44140625" customWidth="1"/>
    <col min="2819" max="2819" width="28.44140625" customWidth="1"/>
    <col min="2820" max="2820" width="10.33203125" customWidth="1"/>
    <col min="2821" max="2821" width="12.44140625" customWidth="1"/>
    <col min="3073" max="3073" width="38.33203125" customWidth="1"/>
    <col min="3074" max="3074" width="35.44140625" customWidth="1"/>
    <col min="3075" max="3075" width="28.44140625" customWidth="1"/>
    <col min="3076" max="3076" width="10.33203125" customWidth="1"/>
    <col min="3077" max="3077" width="12.44140625" customWidth="1"/>
    <col min="3329" max="3329" width="38.33203125" customWidth="1"/>
    <col min="3330" max="3330" width="35.44140625" customWidth="1"/>
    <col min="3331" max="3331" width="28.44140625" customWidth="1"/>
    <col min="3332" max="3332" width="10.33203125" customWidth="1"/>
    <col min="3333" max="3333" width="12.44140625" customWidth="1"/>
    <col min="3585" max="3585" width="38.33203125" customWidth="1"/>
    <col min="3586" max="3586" width="35.44140625" customWidth="1"/>
    <col min="3587" max="3587" width="28.44140625" customWidth="1"/>
    <col min="3588" max="3588" width="10.33203125" customWidth="1"/>
    <col min="3589" max="3589" width="12.44140625" customWidth="1"/>
    <col min="3841" max="3841" width="38.33203125" customWidth="1"/>
    <col min="3842" max="3842" width="35.44140625" customWidth="1"/>
    <col min="3843" max="3843" width="28.44140625" customWidth="1"/>
    <col min="3844" max="3844" width="10.33203125" customWidth="1"/>
    <col min="3845" max="3845" width="12.44140625" customWidth="1"/>
    <col min="4097" max="4097" width="38.33203125" customWidth="1"/>
    <col min="4098" max="4098" width="35.44140625" customWidth="1"/>
    <col min="4099" max="4099" width="28.44140625" customWidth="1"/>
    <col min="4100" max="4100" width="10.33203125" customWidth="1"/>
    <col min="4101" max="4101" width="12.44140625" customWidth="1"/>
    <col min="4353" max="4353" width="38.33203125" customWidth="1"/>
    <col min="4354" max="4354" width="35.44140625" customWidth="1"/>
    <col min="4355" max="4355" width="28.44140625" customWidth="1"/>
    <col min="4356" max="4356" width="10.33203125" customWidth="1"/>
    <col min="4357" max="4357" width="12.44140625" customWidth="1"/>
    <col min="4609" max="4609" width="38.33203125" customWidth="1"/>
    <col min="4610" max="4610" width="35.44140625" customWidth="1"/>
    <col min="4611" max="4611" width="28.44140625" customWidth="1"/>
    <col min="4612" max="4612" width="10.33203125" customWidth="1"/>
    <col min="4613" max="4613" width="12.44140625" customWidth="1"/>
    <col min="4865" max="4865" width="38.33203125" customWidth="1"/>
    <col min="4866" max="4866" width="35.44140625" customWidth="1"/>
    <col min="4867" max="4867" width="28.44140625" customWidth="1"/>
    <col min="4868" max="4868" width="10.33203125" customWidth="1"/>
    <col min="4869" max="4869" width="12.44140625" customWidth="1"/>
    <col min="5121" max="5121" width="38.33203125" customWidth="1"/>
    <col min="5122" max="5122" width="35.44140625" customWidth="1"/>
    <col min="5123" max="5123" width="28.44140625" customWidth="1"/>
    <col min="5124" max="5124" width="10.33203125" customWidth="1"/>
    <col min="5125" max="5125" width="12.44140625" customWidth="1"/>
    <col min="5377" max="5377" width="38.33203125" customWidth="1"/>
    <col min="5378" max="5378" width="35.44140625" customWidth="1"/>
    <col min="5379" max="5379" width="28.44140625" customWidth="1"/>
    <col min="5380" max="5380" width="10.33203125" customWidth="1"/>
    <col min="5381" max="5381" width="12.44140625" customWidth="1"/>
    <col min="5633" max="5633" width="38.33203125" customWidth="1"/>
    <col min="5634" max="5634" width="35.44140625" customWidth="1"/>
    <col min="5635" max="5635" width="28.44140625" customWidth="1"/>
    <col min="5636" max="5636" width="10.33203125" customWidth="1"/>
    <col min="5637" max="5637" width="12.44140625" customWidth="1"/>
    <col min="5889" max="5889" width="38.33203125" customWidth="1"/>
    <col min="5890" max="5890" width="35.44140625" customWidth="1"/>
    <col min="5891" max="5891" width="28.44140625" customWidth="1"/>
    <col min="5892" max="5892" width="10.33203125" customWidth="1"/>
    <col min="5893" max="5893" width="12.44140625" customWidth="1"/>
    <col min="6145" max="6145" width="38.33203125" customWidth="1"/>
    <col min="6146" max="6146" width="35.44140625" customWidth="1"/>
    <col min="6147" max="6147" width="28.44140625" customWidth="1"/>
    <col min="6148" max="6148" width="10.33203125" customWidth="1"/>
    <col min="6149" max="6149" width="12.44140625" customWidth="1"/>
    <col min="6401" max="6401" width="38.33203125" customWidth="1"/>
    <col min="6402" max="6402" width="35.44140625" customWidth="1"/>
    <col min="6403" max="6403" width="28.44140625" customWidth="1"/>
    <col min="6404" max="6404" width="10.33203125" customWidth="1"/>
    <col min="6405" max="6405" width="12.44140625" customWidth="1"/>
    <col min="6657" max="6657" width="38.33203125" customWidth="1"/>
    <col min="6658" max="6658" width="35.44140625" customWidth="1"/>
    <col min="6659" max="6659" width="28.44140625" customWidth="1"/>
    <col min="6660" max="6660" width="10.33203125" customWidth="1"/>
    <col min="6661" max="6661" width="12.44140625" customWidth="1"/>
    <col min="6913" max="6913" width="38.33203125" customWidth="1"/>
    <col min="6914" max="6914" width="35.44140625" customWidth="1"/>
    <col min="6915" max="6915" width="28.44140625" customWidth="1"/>
    <col min="6916" max="6916" width="10.33203125" customWidth="1"/>
    <col min="6917" max="6917" width="12.44140625" customWidth="1"/>
    <col min="7169" max="7169" width="38.33203125" customWidth="1"/>
    <col min="7170" max="7170" width="35.44140625" customWidth="1"/>
    <col min="7171" max="7171" width="28.44140625" customWidth="1"/>
    <col min="7172" max="7172" width="10.33203125" customWidth="1"/>
    <col min="7173" max="7173" width="12.44140625" customWidth="1"/>
    <col min="7425" max="7425" width="38.33203125" customWidth="1"/>
    <col min="7426" max="7426" width="35.44140625" customWidth="1"/>
    <col min="7427" max="7427" width="28.44140625" customWidth="1"/>
    <col min="7428" max="7428" width="10.33203125" customWidth="1"/>
    <col min="7429" max="7429" width="12.44140625" customWidth="1"/>
    <col min="7681" max="7681" width="38.33203125" customWidth="1"/>
    <col min="7682" max="7682" width="35.44140625" customWidth="1"/>
    <col min="7683" max="7683" width="28.44140625" customWidth="1"/>
    <col min="7684" max="7684" width="10.33203125" customWidth="1"/>
    <col min="7685" max="7685" width="12.44140625" customWidth="1"/>
    <col min="7937" max="7937" width="38.33203125" customWidth="1"/>
    <col min="7938" max="7938" width="35.44140625" customWidth="1"/>
    <col min="7939" max="7939" width="28.44140625" customWidth="1"/>
    <col min="7940" max="7940" width="10.33203125" customWidth="1"/>
    <col min="7941" max="7941" width="12.44140625" customWidth="1"/>
    <col min="8193" max="8193" width="38.33203125" customWidth="1"/>
    <col min="8194" max="8194" width="35.44140625" customWidth="1"/>
    <col min="8195" max="8195" width="28.44140625" customWidth="1"/>
    <col min="8196" max="8196" width="10.33203125" customWidth="1"/>
    <col min="8197" max="8197" width="12.44140625" customWidth="1"/>
    <col min="8449" max="8449" width="38.33203125" customWidth="1"/>
    <col min="8450" max="8450" width="35.44140625" customWidth="1"/>
    <col min="8451" max="8451" width="28.44140625" customWidth="1"/>
    <col min="8452" max="8452" width="10.33203125" customWidth="1"/>
    <col min="8453" max="8453" width="12.44140625" customWidth="1"/>
    <col min="8705" max="8705" width="38.33203125" customWidth="1"/>
    <col min="8706" max="8706" width="35.44140625" customWidth="1"/>
    <col min="8707" max="8707" width="28.44140625" customWidth="1"/>
    <col min="8708" max="8708" width="10.33203125" customWidth="1"/>
    <col min="8709" max="8709" width="12.44140625" customWidth="1"/>
    <col min="8961" max="8961" width="38.33203125" customWidth="1"/>
    <col min="8962" max="8962" width="35.44140625" customWidth="1"/>
    <col min="8963" max="8963" width="28.44140625" customWidth="1"/>
    <col min="8964" max="8964" width="10.33203125" customWidth="1"/>
    <col min="8965" max="8965" width="12.44140625" customWidth="1"/>
    <col min="9217" max="9217" width="38.33203125" customWidth="1"/>
    <col min="9218" max="9218" width="35.44140625" customWidth="1"/>
    <col min="9219" max="9219" width="28.44140625" customWidth="1"/>
    <col min="9220" max="9220" width="10.33203125" customWidth="1"/>
    <col min="9221" max="9221" width="12.44140625" customWidth="1"/>
    <col min="9473" max="9473" width="38.33203125" customWidth="1"/>
    <col min="9474" max="9474" width="35.44140625" customWidth="1"/>
    <col min="9475" max="9475" width="28.44140625" customWidth="1"/>
    <col min="9476" max="9476" width="10.33203125" customWidth="1"/>
    <col min="9477" max="9477" width="12.44140625" customWidth="1"/>
    <col min="9729" max="9729" width="38.33203125" customWidth="1"/>
    <col min="9730" max="9730" width="35.44140625" customWidth="1"/>
    <col min="9731" max="9731" width="28.44140625" customWidth="1"/>
    <col min="9732" max="9732" width="10.33203125" customWidth="1"/>
    <col min="9733" max="9733" width="12.44140625" customWidth="1"/>
    <col min="9985" max="9985" width="38.33203125" customWidth="1"/>
    <col min="9986" max="9986" width="35.44140625" customWidth="1"/>
    <col min="9987" max="9987" width="28.44140625" customWidth="1"/>
    <col min="9988" max="9988" width="10.33203125" customWidth="1"/>
    <col min="9989" max="9989" width="12.44140625" customWidth="1"/>
    <col min="10241" max="10241" width="38.33203125" customWidth="1"/>
    <col min="10242" max="10242" width="35.44140625" customWidth="1"/>
    <col min="10243" max="10243" width="28.44140625" customWidth="1"/>
    <col min="10244" max="10244" width="10.33203125" customWidth="1"/>
    <col min="10245" max="10245" width="12.44140625" customWidth="1"/>
    <col min="10497" max="10497" width="38.33203125" customWidth="1"/>
    <col min="10498" max="10498" width="35.44140625" customWidth="1"/>
    <col min="10499" max="10499" width="28.44140625" customWidth="1"/>
    <col min="10500" max="10500" width="10.33203125" customWidth="1"/>
    <col min="10501" max="10501" width="12.44140625" customWidth="1"/>
    <col min="10753" max="10753" width="38.33203125" customWidth="1"/>
    <col min="10754" max="10754" width="35.44140625" customWidth="1"/>
    <col min="10755" max="10755" width="28.44140625" customWidth="1"/>
    <col min="10756" max="10756" width="10.33203125" customWidth="1"/>
    <col min="10757" max="10757" width="12.44140625" customWidth="1"/>
    <col min="11009" max="11009" width="38.33203125" customWidth="1"/>
    <col min="11010" max="11010" width="35.44140625" customWidth="1"/>
    <col min="11011" max="11011" width="28.44140625" customWidth="1"/>
    <col min="11012" max="11012" width="10.33203125" customWidth="1"/>
    <col min="11013" max="11013" width="12.44140625" customWidth="1"/>
    <col min="11265" max="11265" width="38.33203125" customWidth="1"/>
    <col min="11266" max="11266" width="35.44140625" customWidth="1"/>
    <col min="11267" max="11267" width="28.44140625" customWidth="1"/>
    <col min="11268" max="11268" width="10.33203125" customWidth="1"/>
    <col min="11269" max="11269" width="12.44140625" customWidth="1"/>
    <col min="11521" max="11521" width="38.33203125" customWidth="1"/>
    <col min="11522" max="11522" width="35.44140625" customWidth="1"/>
    <col min="11523" max="11523" width="28.44140625" customWidth="1"/>
    <col min="11524" max="11524" width="10.33203125" customWidth="1"/>
    <col min="11525" max="11525" width="12.44140625" customWidth="1"/>
    <col min="11777" max="11777" width="38.33203125" customWidth="1"/>
    <col min="11778" max="11778" width="35.44140625" customWidth="1"/>
    <col min="11779" max="11779" width="28.44140625" customWidth="1"/>
    <col min="11780" max="11780" width="10.33203125" customWidth="1"/>
    <col min="11781" max="11781" width="12.44140625" customWidth="1"/>
    <col min="12033" max="12033" width="38.33203125" customWidth="1"/>
    <col min="12034" max="12034" width="35.44140625" customWidth="1"/>
    <col min="12035" max="12035" width="28.44140625" customWidth="1"/>
    <col min="12036" max="12036" width="10.33203125" customWidth="1"/>
    <col min="12037" max="12037" width="12.44140625" customWidth="1"/>
    <col min="12289" max="12289" width="38.33203125" customWidth="1"/>
    <col min="12290" max="12290" width="35.44140625" customWidth="1"/>
    <col min="12291" max="12291" width="28.44140625" customWidth="1"/>
    <col min="12292" max="12292" width="10.33203125" customWidth="1"/>
    <col min="12293" max="12293" width="12.44140625" customWidth="1"/>
    <col min="12545" max="12545" width="38.33203125" customWidth="1"/>
    <col min="12546" max="12546" width="35.44140625" customWidth="1"/>
    <col min="12547" max="12547" width="28.44140625" customWidth="1"/>
    <col min="12548" max="12548" width="10.33203125" customWidth="1"/>
    <col min="12549" max="12549" width="12.44140625" customWidth="1"/>
    <col min="12801" max="12801" width="38.33203125" customWidth="1"/>
    <col min="12802" max="12802" width="35.44140625" customWidth="1"/>
    <col min="12803" max="12803" width="28.44140625" customWidth="1"/>
    <col min="12804" max="12804" width="10.33203125" customWidth="1"/>
    <col min="12805" max="12805" width="12.44140625" customWidth="1"/>
    <col min="13057" max="13057" width="38.33203125" customWidth="1"/>
    <col min="13058" max="13058" width="35.44140625" customWidth="1"/>
    <col min="13059" max="13059" width="28.44140625" customWidth="1"/>
    <col min="13060" max="13060" width="10.33203125" customWidth="1"/>
    <col min="13061" max="13061" width="12.44140625" customWidth="1"/>
    <col min="13313" max="13313" width="38.33203125" customWidth="1"/>
    <col min="13314" max="13314" width="35.44140625" customWidth="1"/>
    <col min="13315" max="13315" width="28.44140625" customWidth="1"/>
    <col min="13316" max="13316" width="10.33203125" customWidth="1"/>
    <col min="13317" max="13317" width="12.44140625" customWidth="1"/>
    <col min="13569" max="13569" width="38.33203125" customWidth="1"/>
    <col min="13570" max="13570" width="35.44140625" customWidth="1"/>
    <col min="13571" max="13571" width="28.44140625" customWidth="1"/>
    <col min="13572" max="13572" width="10.33203125" customWidth="1"/>
    <col min="13573" max="13573" width="12.44140625" customWidth="1"/>
    <col min="13825" max="13825" width="38.33203125" customWidth="1"/>
    <col min="13826" max="13826" width="35.44140625" customWidth="1"/>
    <col min="13827" max="13827" width="28.44140625" customWidth="1"/>
    <col min="13828" max="13828" width="10.33203125" customWidth="1"/>
    <col min="13829" max="13829" width="12.44140625" customWidth="1"/>
    <col min="14081" max="14081" width="38.33203125" customWidth="1"/>
    <col min="14082" max="14082" width="35.44140625" customWidth="1"/>
    <col min="14083" max="14083" width="28.44140625" customWidth="1"/>
    <col min="14084" max="14084" width="10.33203125" customWidth="1"/>
    <col min="14085" max="14085" width="12.44140625" customWidth="1"/>
    <col min="14337" max="14337" width="38.33203125" customWidth="1"/>
    <col min="14338" max="14338" width="35.44140625" customWidth="1"/>
    <col min="14339" max="14339" width="28.44140625" customWidth="1"/>
    <col min="14340" max="14340" width="10.33203125" customWidth="1"/>
    <col min="14341" max="14341" width="12.44140625" customWidth="1"/>
    <col min="14593" max="14593" width="38.33203125" customWidth="1"/>
    <col min="14594" max="14594" width="35.44140625" customWidth="1"/>
    <col min="14595" max="14595" width="28.44140625" customWidth="1"/>
    <col min="14596" max="14596" width="10.33203125" customWidth="1"/>
    <col min="14597" max="14597" width="12.44140625" customWidth="1"/>
    <col min="14849" max="14849" width="38.33203125" customWidth="1"/>
    <col min="14850" max="14850" width="35.44140625" customWidth="1"/>
    <col min="14851" max="14851" width="28.44140625" customWidth="1"/>
    <col min="14852" max="14852" width="10.33203125" customWidth="1"/>
    <col min="14853" max="14853" width="12.44140625" customWidth="1"/>
    <col min="15105" max="15105" width="38.33203125" customWidth="1"/>
    <col min="15106" max="15106" width="35.44140625" customWidth="1"/>
    <col min="15107" max="15107" width="28.44140625" customWidth="1"/>
    <col min="15108" max="15108" width="10.33203125" customWidth="1"/>
    <col min="15109" max="15109" width="12.44140625" customWidth="1"/>
    <col min="15361" max="15361" width="38.33203125" customWidth="1"/>
    <col min="15362" max="15362" width="35.44140625" customWidth="1"/>
    <col min="15363" max="15363" width="28.44140625" customWidth="1"/>
    <col min="15364" max="15364" width="10.33203125" customWidth="1"/>
    <col min="15365" max="15365" width="12.44140625" customWidth="1"/>
    <col min="15617" max="15617" width="38.33203125" customWidth="1"/>
    <col min="15618" max="15618" width="35.44140625" customWidth="1"/>
    <col min="15619" max="15619" width="28.44140625" customWidth="1"/>
    <col min="15620" max="15620" width="10.33203125" customWidth="1"/>
    <col min="15621" max="15621" width="12.44140625" customWidth="1"/>
    <col min="15873" max="15873" width="38.33203125" customWidth="1"/>
    <col min="15874" max="15874" width="35.44140625" customWidth="1"/>
    <col min="15875" max="15875" width="28.44140625" customWidth="1"/>
    <col min="15876" max="15876" width="10.33203125" customWidth="1"/>
    <col min="15877" max="15877" width="12.44140625" customWidth="1"/>
    <col min="16129" max="16129" width="38.33203125" customWidth="1"/>
    <col min="16130" max="16130" width="35.44140625" customWidth="1"/>
    <col min="16131" max="16131" width="28.44140625" customWidth="1"/>
    <col min="16132" max="16132" width="10.33203125" customWidth="1"/>
    <col min="16133" max="16133" width="12.44140625" customWidth="1"/>
  </cols>
  <sheetData>
    <row r="1" spans="1:5" ht="18">
      <c r="D1" s="200" t="s">
        <v>67</v>
      </c>
      <c r="E1" s="200"/>
    </row>
    <row r="2" spans="1:5" ht="18">
      <c r="D2" s="200"/>
      <c r="E2" s="200"/>
    </row>
    <row r="3" spans="1:5" ht="17.399999999999999">
      <c r="A3" s="201" t="s">
        <v>68</v>
      </c>
      <c r="B3" s="201"/>
      <c r="C3" s="201"/>
      <c r="D3" s="201"/>
      <c r="E3" s="201"/>
    </row>
    <row r="4" spans="1:5" ht="18.600000000000001" thickBot="1">
      <c r="A4" s="13"/>
      <c r="B4" s="13"/>
      <c r="C4" s="13"/>
    </row>
    <row r="5" spans="1:5">
      <c r="A5" s="202"/>
      <c r="B5" s="203"/>
      <c r="C5" s="203"/>
      <c r="D5" s="204" t="s">
        <v>69</v>
      </c>
      <c r="E5" s="205"/>
    </row>
    <row r="6" spans="1:5">
      <c r="A6" s="208" t="s">
        <v>70</v>
      </c>
      <c r="B6" s="209" t="s">
        <v>71</v>
      </c>
      <c r="C6" s="209" t="s">
        <v>72</v>
      </c>
      <c r="D6" s="206"/>
      <c r="E6" s="207"/>
    </row>
    <row r="7" spans="1:5" ht="28.2">
      <c r="A7" s="208"/>
      <c r="B7" s="209"/>
      <c r="C7" s="209"/>
      <c r="D7" s="17" t="s">
        <v>73</v>
      </c>
      <c r="E7" s="18" t="s">
        <v>74</v>
      </c>
    </row>
    <row r="8" spans="1:5" ht="15" thickBot="1">
      <c r="A8" s="19">
        <v>1</v>
      </c>
      <c r="B8" s="20">
        <v>2</v>
      </c>
      <c r="C8" s="20">
        <v>3</v>
      </c>
      <c r="D8" s="20">
        <v>4</v>
      </c>
      <c r="E8" s="21">
        <v>5</v>
      </c>
    </row>
    <row r="9" spans="1:5" ht="18">
      <c r="A9" s="210" t="s">
        <v>75</v>
      </c>
      <c r="B9" s="211" t="s">
        <v>76</v>
      </c>
      <c r="C9" s="22" t="s">
        <v>77</v>
      </c>
      <c r="D9" s="23"/>
      <c r="E9" s="24"/>
    </row>
    <row r="10" spans="1:5" ht="28.8">
      <c r="A10" s="210"/>
      <c r="B10" s="211"/>
      <c r="C10" s="25" t="s">
        <v>78</v>
      </c>
      <c r="D10" s="26"/>
      <c r="E10" s="27"/>
    </row>
    <row r="11" spans="1:5" ht="29.4" thickBot="1">
      <c r="A11" s="210"/>
      <c r="B11" s="211"/>
      <c r="C11" s="28" t="s">
        <v>79</v>
      </c>
      <c r="D11" s="29">
        <v>14880</v>
      </c>
      <c r="E11" s="30">
        <v>256</v>
      </c>
    </row>
    <row r="12" spans="1:5" ht="18" thickBot="1">
      <c r="A12" s="210"/>
      <c r="B12" s="212"/>
      <c r="C12" s="31" t="s">
        <v>80</v>
      </c>
      <c r="D12" s="32">
        <f>SUM(D9:D11)</f>
        <v>14880</v>
      </c>
      <c r="E12" s="33">
        <f>SUM(E9:E11)</f>
        <v>256</v>
      </c>
    </row>
    <row r="13" spans="1:5" ht="18">
      <c r="A13" s="213" t="s">
        <v>81</v>
      </c>
      <c r="B13" s="215" t="s">
        <v>76</v>
      </c>
      <c r="C13" s="34" t="s">
        <v>77</v>
      </c>
      <c r="D13" s="35"/>
      <c r="E13" s="36"/>
    </row>
    <row r="14" spans="1:5" ht="28.8">
      <c r="A14" s="214"/>
      <c r="B14" s="216"/>
      <c r="C14" s="37" t="s">
        <v>78</v>
      </c>
      <c r="D14" s="38">
        <v>7700</v>
      </c>
      <c r="E14" s="39">
        <v>14</v>
      </c>
    </row>
    <row r="15" spans="1:5" ht="29.4" thickBot="1">
      <c r="A15" s="214"/>
      <c r="B15" s="216"/>
      <c r="C15" s="40" t="s">
        <v>79</v>
      </c>
      <c r="D15" s="41"/>
      <c r="E15" s="42"/>
    </row>
    <row r="16" spans="1:5" ht="18" thickBot="1">
      <c r="A16" s="214"/>
      <c r="B16" s="217"/>
      <c r="C16" s="43" t="s">
        <v>80</v>
      </c>
      <c r="D16" s="44">
        <f>SUM(D13:D15)</f>
        <v>7700</v>
      </c>
      <c r="E16" s="45">
        <f>SUM(E13:E15)</f>
        <v>14</v>
      </c>
    </row>
    <row r="17" spans="1:5" ht="18">
      <c r="A17" s="218" t="s">
        <v>82</v>
      </c>
      <c r="B17" s="220" t="s">
        <v>76</v>
      </c>
      <c r="C17" s="22" t="s">
        <v>77</v>
      </c>
      <c r="D17" s="23">
        <v>72600</v>
      </c>
      <c r="E17" s="24">
        <v>150</v>
      </c>
    </row>
    <row r="18" spans="1:5" ht="28.8">
      <c r="A18" s="210"/>
      <c r="B18" s="211"/>
      <c r="C18" s="25" t="s">
        <v>78</v>
      </c>
      <c r="D18" s="26">
        <v>68704</v>
      </c>
      <c r="E18" s="27">
        <v>608</v>
      </c>
    </row>
    <row r="19" spans="1:5" ht="29.4" thickBot="1">
      <c r="A19" s="210"/>
      <c r="B19" s="211"/>
      <c r="C19" s="28" t="s">
        <v>79</v>
      </c>
      <c r="D19" s="29"/>
      <c r="E19" s="30"/>
    </row>
    <row r="20" spans="1:5" ht="18" thickBot="1">
      <c r="A20" s="219"/>
      <c r="B20" s="212"/>
      <c r="C20" s="31" t="s">
        <v>80</v>
      </c>
      <c r="D20" s="32">
        <f>SUM(D17:D19)</f>
        <v>141304</v>
      </c>
      <c r="E20" s="33">
        <f>SUM(E17:E19)</f>
        <v>758</v>
      </c>
    </row>
    <row r="21" spans="1:5" ht="18">
      <c r="A21" s="214" t="s">
        <v>83</v>
      </c>
      <c r="B21" s="215" t="s">
        <v>76</v>
      </c>
      <c r="C21" s="34" t="s">
        <v>77</v>
      </c>
      <c r="D21" s="35"/>
      <c r="E21" s="36"/>
    </row>
    <row r="22" spans="1:5" ht="28.8">
      <c r="A22" s="214"/>
      <c r="B22" s="216"/>
      <c r="C22" s="46" t="s">
        <v>78</v>
      </c>
      <c r="D22" s="38">
        <v>93750</v>
      </c>
      <c r="E22" s="39">
        <v>375</v>
      </c>
    </row>
    <row r="23" spans="1:5" ht="29.4" thickBot="1">
      <c r="A23" s="214"/>
      <c r="B23" s="216"/>
      <c r="C23" s="40" t="s">
        <v>79</v>
      </c>
      <c r="D23" s="47"/>
      <c r="E23" s="48"/>
    </row>
    <row r="24" spans="1:5" ht="18" thickBot="1">
      <c r="A24" s="214"/>
      <c r="B24" s="217"/>
      <c r="C24" s="43" t="s">
        <v>80</v>
      </c>
      <c r="D24" s="44">
        <f>SUM(D21:D23)</f>
        <v>93750</v>
      </c>
      <c r="E24" s="45">
        <f>SUM(E21:E23)</f>
        <v>375</v>
      </c>
    </row>
    <row r="25" spans="1:5" ht="18">
      <c r="A25" s="218" t="s">
        <v>84</v>
      </c>
      <c r="B25" s="220" t="s">
        <v>76</v>
      </c>
      <c r="C25" s="22" t="s">
        <v>77</v>
      </c>
      <c r="D25" s="23"/>
      <c r="E25" s="24"/>
    </row>
    <row r="26" spans="1:5" ht="28.8">
      <c r="A26" s="210"/>
      <c r="B26" s="211"/>
      <c r="C26" s="25" t="s">
        <v>78</v>
      </c>
      <c r="D26" s="26">
        <v>6660</v>
      </c>
      <c r="E26" s="27">
        <v>185</v>
      </c>
    </row>
    <row r="27" spans="1:5" ht="29.4" thickBot="1">
      <c r="A27" s="210"/>
      <c r="B27" s="211"/>
      <c r="C27" s="28" t="s">
        <v>79</v>
      </c>
      <c r="D27" s="29">
        <v>26582</v>
      </c>
      <c r="E27" s="30">
        <v>429</v>
      </c>
    </row>
    <row r="28" spans="1:5" ht="18" thickBot="1">
      <c r="A28" s="210"/>
      <c r="B28" s="221"/>
      <c r="C28" s="31" t="s">
        <v>80</v>
      </c>
      <c r="D28" s="32">
        <f>SUM(D25:D27)</f>
        <v>33242</v>
      </c>
      <c r="E28" s="33">
        <f>SUM(E25:E27)</f>
        <v>614</v>
      </c>
    </row>
    <row r="29" spans="1:5" ht="18" thickBot="1">
      <c r="A29" s="222" t="s">
        <v>85</v>
      </c>
      <c r="B29" s="223"/>
      <c r="C29" s="224"/>
      <c r="D29" s="49">
        <f>D12+D16+D20+D24+D28</f>
        <v>290876</v>
      </c>
      <c r="E29" s="45">
        <f>E12+E16+E20+E24+E28</f>
        <v>2017</v>
      </c>
    </row>
  </sheetData>
  <mergeCells count="19">
    <mergeCell ref="A21:A24"/>
    <mergeCell ref="B21:B24"/>
    <mergeCell ref="A25:A28"/>
    <mergeCell ref="B25:B28"/>
    <mergeCell ref="A29:C29"/>
    <mergeCell ref="A9:A12"/>
    <mergeCell ref="B9:B12"/>
    <mergeCell ref="A13:A16"/>
    <mergeCell ref="B13:B16"/>
    <mergeCell ref="A17:A20"/>
    <mergeCell ref="B17:B20"/>
    <mergeCell ref="D1:E1"/>
    <mergeCell ref="D2:E2"/>
    <mergeCell ref="A3:E3"/>
    <mergeCell ref="A5:C5"/>
    <mergeCell ref="D5:E6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 комплектования</vt:lpstr>
      <vt:lpstr>СВОД</vt:lpstr>
      <vt:lpstr>'План комплектования'!Заголовки_для_печати</vt:lpstr>
      <vt:lpstr>'План комплектования'!Область_печати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2021-01-12T09:41:30Z</dcterms:modified>
</cp:coreProperties>
</file>